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MD\Office 2007-2010\Excel\Excel3\"/>
    </mc:Choice>
  </mc:AlternateContent>
  <bookViews>
    <workbookView xWindow="480" yWindow="135" windowWidth="18195" windowHeight="113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5" i="1" l="1"/>
  <c r="G6" i="1"/>
  <c r="G7" i="1"/>
  <c r="G4" i="1"/>
  <c r="F9" i="1"/>
  <c r="F10" i="1"/>
  <c r="F11" i="1"/>
  <c r="F15" i="1" s="1"/>
  <c r="F19" i="1" s="1"/>
  <c r="F13" i="1"/>
  <c r="F17" i="1"/>
  <c r="F22" i="1" s="1"/>
  <c r="F8" i="1"/>
  <c r="F12" i="1" s="1"/>
  <c r="E44" i="1"/>
  <c r="E50" i="1" s="1"/>
  <c r="E56" i="1" s="1"/>
  <c r="E62" i="1" s="1"/>
  <c r="E68" i="1" s="1"/>
  <c r="E43" i="1"/>
  <c r="E48" i="1" s="1"/>
  <c r="E54" i="1" s="1"/>
  <c r="E60" i="1" s="1"/>
  <c r="E66" i="1" s="1"/>
  <c r="E72" i="1" s="1"/>
  <c r="E74" i="1" s="1"/>
  <c r="E76" i="1" s="1"/>
  <c r="E39" i="1"/>
  <c r="E12" i="1"/>
  <c r="E13" i="1"/>
  <c r="G13" i="1" s="1"/>
  <c r="E14" i="1"/>
  <c r="E11" i="1"/>
  <c r="E18" i="1" s="1"/>
  <c r="E22" i="1" s="1"/>
  <c r="E9" i="1"/>
  <c r="E16" i="1" s="1"/>
  <c r="E20" i="1" s="1"/>
  <c r="E24" i="1" s="1"/>
  <c r="E31" i="1" s="1"/>
  <c r="E38" i="1" s="1"/>
  <c r="E10" i="1"/>
  <c r="E42" i="1" s="1"/>
  <c r="E47" i="1" s="1"/>
  <c r="E53" i="1" s="1"/>
  <c r="E59" i="1" s="1"/>
  <c r="E65" i="1" s="1"/>
  <c r="E71" i="1" s="1"/>
  <c r="E73" i="1" s="1"/>
  <c r="E75" i="1" s="1"/>
  <c r="E8" i="1"/>
  <c r="E40" i="1" s="1"/>
  <c r="E45" i="1" s="1"/>
  <c r="E51" i="1" s="1"/>
  <c r="E57" i="1" s="1"/>
  <c r="E63" i="1" s="1"/>
  <c r="E69" i="1" s="1"/>
  <c r="E102" i="1" l="1"/>
  <c r="E128" i="1" s="1"/>
  <c r="E78" i="1"/>
  <c r="E26" i="1"/>
  <c r="E33" i="1" s="1"/>
  <c r="E29" i="1"/>
  <c r="E36" i="1" s="1"/>
  <c r="E77" i="1"/>
  <c r="E101" i="1"/>
  <c r="E127" i="1" s="1"/>
  <c r="E41" i="1"/>
  <c r="E46" i="1" s="1"/>
  <c r="E52" i="1" s="1"/>
  <c r="E58" i="1" s="1"/>
  <c r="E64" i="1" s="1"/>
  <c r="E70" i="1" s="1"/>
  <c r="G22" i="1"/>
  <c r="F27" i="1"/>
  <c r="G9" i="1"/>
  <c r="E15" i="1"/>
  <c r="E19" i="1" s="1"/>
  <c r="E23" i="1" s="1"/>
  <c r="G11" i="1"/>
  <c r="F16" i="1"/>
  <c r="G12" i="1"/>
  <c r="G15" i="1"/>
  <c r="G10" i="1"/>
  <c r="E17" i="1"/>
  <c r="E49" i="1"/>
  <c r="E55" i="1" s="1"/>
  <c r="E61" i="1" s="1"/>
  <c r="E67" i="1" s="1"/>
  <c r="G19" i="1"/>
  <c r="F14" i="1"/>
  <c r="G8" i="1"/>
  <c r="F24" i="1"/>
  <c r="E21" i="1" l="1"/>
  <c r="G17" i="1"/>
  <c r="F21" i="1"/>
  <c r="F20" i="1"/>
  <c r="G16" i="1"/>
  <c r="F32" i="1"/>
  <c r="E103" i="1"/>
  <c r="E129" i="1" s="1"/>
  <c r="E79" i="1"/>
  <c r="G14" i="1"/>
  <c r="F18" i="1"/>
  <c r="E30" i="1"/>
  <c r="E37" i="1" s="1"/>
  <c r="E27" i="1"/>
  <c r="E34" i="1" s="1"/>
  <c r="E104" i="1"/>
  <c r="E130" i="1" s="1"/>
  <c r="E80" i="1"/>
  <c r="G24" i="1"/>
  <c r="F29" i="1"/>
  <c r="G27" i="1" l="1"/>
  <c r="G20" i="1"/>
  <c r="F25" i="1"/>
  <c r="E82" i="1"/>
  <c r="E106" i="1"/>
  <c r="E132" i="1" s="1"/>
  <c r="G18" i="1"/>
  <c r="F23" i="1"/>
  <c r="F37" i="1"/>
  <c r="F26" i="1"/>
  <c r="G21" i="1"/>
  <c r="G29" i="1"/>
  <c r="F34" i="1"/>
  <c r="E105" i="1"/>
  <c r="E131" i="1" s="1"/>
  <c r="E81" i="1"/>
  <c r="E28" i="1"/>
  <c r="E35" i="1" s="1"/>
  <c r="E25" i="1"/>
  <c r="E32" i="1" s="1"/>
  <c r="G32" i="1" s="1"/>
  <c r="G34" i="1" l="1"/>
  <c r="F39" i="1"/>
  <c r="F42" i="1"/>
  <c r="G37" i="1"/>
  <c r="E108" i="1"/>
  <c r="E84" i="1"/>
  <c r="G23" i="1"/>
  <c r="F28" i="1"/>
  <c r="E107" i="1"/>
  <c r="E133" i="1" s="1"/>
  <c r="E83" i="1"/>
  <c r="F30" i="1"/>
  <c r="G25" i="1"/>
  <c r="G26" i="1"/>
  <c r="F31" i="1"/>
  <c r="G31" i="1" l="1"/>
  <c r="F36" i="1"/>
  <c r="E89" i="1"/>
  <c r="E110" i="1"/>
  <c r="E86" i="1"/>
  <c r="G39" i="1"/>
  <c r="F44" i="1"/>
  <c r="G28" i="1"/>
  <c r="F33" i="1"/>
  <c r="G30" i="1"/>
  <c r="F35" i="1"/>
  <c r="G42" i="1"/>
  <c r="F47" i="1"/>
  <c r="E109" i="1"/>
  <c r="E85" i="1"/>
  <c r="E111" i="1" l="1"/>
  <c r="E90" i="1"/>
  <c r="E87" i="1"/>
  <c r="G35" i="1"/>
  <c r="F40" i="1"/>
  <c r="G44" i="1"/>
  <c r="F49" i="1"/>
  <c r="E115" i="1"/>
  <c r="E94" i="1"/>
  <c r="G36" i="1"/>
  <c r="F41" i="1"/>
  <c r="G47" i="1"/>
  <c r="F52" i="1"/>
  <c r="G33" i="1"/>
  <c r="F38" i="1"/>
  <c r="E112" i="1"/>
  <c r="E91" i="1"/>
  <c r="E88" i="1"/>
  <c r="G38" i="1" l="1"/>
  <c r="F43" i="1"/>
  <c r="F46" i="1"/>
  <c r="G41" i="1"/>
  <c r="F54" i="1"/>
  <c r="G49" i="1"/>
  <c r="E113" i="1"/>
  <c r="E92" i="1"/>
  <c r="E114" i="1"/>
  <c r="E93" i="1"/>
  <c r="E116" i="1"/>
  <c r="E95" i="1"/>
  <c r="E96" i="1"/>
  <c r="E122" i="1" s="1"/>
  <c r="E117" i="1"/>
  <c r="G52" i="1"/>
  <c r="F57" i="1"/>
  <c r="E99" i="1"/>
  <c r="E125" i="1" s="1"/>
  <c r="E120" i="1"/>
  <c r="G40" i="1"/>
  <c r="F45" i="1"/>
  <c r="F50" i="1" l="1"/>
  <c r="G45" i="1"/>
  <c r="F62" i="1"/>
  <c r="G57" i="1"/>
  <c r="E100" i="1"/>
  <c r="E126" i="1" s="1"/>
  <c r="E121" i="1"/>
  <c r="E97" i="1"/>
  <c r="E123" i="1" s="1"/>
  <c r="E118" i="1"/>
  <c r="G46" i="1"/>
  <c r="F51" i="1"/>
  <c r="G43" i="1"/>
  <c r="F48" i="1"/>
  <c r="E119" i="1"/>
  <c r="E98" i="1"/>
  <c r="E124" i="1" s="1"/>
  <c r="G54" i="1"/>
  <c r="F59" i="1"/>
  <c r="G59" i="1" l="1"/>
  <c r="F64" i="1"/>
  <c r="G48" i="1"/>
  <c r="F53" i="1"/>
  <c r="G62" i="1"/>
  <c r="F67" i="1"/>
  <c r="G51" i="1"/>
  <c r="F56" i="1"/>
  <c r="G50" i="1"/>
  <c r="F55" i="1"/>
  <c r="G67" i="1" l="1"/>
  <c r="F72" i="1"/>
  <c r="G56" i="1"/>
  <c r="F61" i="1"/>
  <c r="F58" i="1"/>
  <c r="G53" i="1"/>
  <c r="G55" i="1"/>
  <c r="F60" i="1"/>
  <c r="G64" i="1"/>
  <c r="F69" i="1"/>
  <c r="G72" i="1" l="1"/>
  <c r="F77" i="1"/>
  <c r="G60" i="1"/>
  <c r="F65" i="1"/>
  <c r="F66" i="1"/>
  <c r="G61" i="1"/>
  <c r="F74" i="1"/>
  <c r="G69" i="1"/>
  <c r="G58" i="1"/>
  <c r="F63" i="1"/>
  <c r="F70" i="1" l="1"/>
  <c r="G65" i="1"/>
  <c r="G74" i="1"/>
  <c r="F79" i="1"/>
  <c r="G63" i="1"/>
  <c r="F68" i="1"/>
  <c r="F82" i="1"/>
  <c r="G77" i="1"/>
  <c r="G66" i="1"/>
  <c r="F71" i="1"/>
  <c r="G68" i="1" l="1"/>
  <c r="F73" i="1"/>
  <c r="G79" i="1"/>
  <c r="F84" i="1"/>
  <c r="G82" i="1"/>
  <c r="F87" i="1"/>
  <c r="G71" i="1"/>
  <c r="F76" i="1"/>
  <c r="G70" i="1"/>
  <c r="F75" i="1"/>
  <c r="G87" i="1" l="1"/>
  <c r="F92" i="1"/>
  <c r="G76" i="1"/>
  <c r="F81" i="1"/>
  <c r="G84" i="1"/>
  <c r="F89" i="1"/>
  <c r="G75" i="1"/>
  <c r="F80" i="1"/>
  <c r="F78" i="1"/>
  <c r="G73" i="1"/>
  <c r="F94" i="1" l="1"/>
  <c r="G89" i="1"/>
  <c r="G80" i="1"/>
  <c r="F85" i="1"/>
  <c r="F86" i="1"/>
  <c r="G81" i="1"/>
  <c r="F97" i="1"/>
  <c r="G92" i="1"/>
  <c r="G78" i="1"/>
  <c r="F83" i="1"/>
  <c r="G83" i="1" l="1"/>
  <c r="F88" i="1"/>
  <c r="F90" i="1"/>
  <c r="G85" i="1"/>
  <c r="F102" i="1"/>
  <c r="G97" i="1"/>
  <c r="G86" i="1"/>
  <c r="F91" i="1"/>
  <c r="G94" i="1"/>
  <c r="F99" i="1"/>
  <c r="G99" i="1" l="1"/>
  <c r="F104" i="1"/>
  <c r="F93" i="1"/>
  <c r="G88" i="1"/>
  <c r="G91" i="1"/>
  <c r="F96" i="1"/>
  <c r="G90" i="1"/>
  <c r="F95" i="1"/>
  <c r="G102" i="1"/>
  <c r="F107" i="1"/>
  <c r="F101" i="1" l="1"/>
  <c r="G96" i="1"/>
  <c r="G95" i="1"/>
  <c r="F100" i="1"/>
  <c r="F98" i="1"/>
  <c r="G93" i="1"/>
  <c r="G107" i="1"/>
  <c r="F112" i="1"/>
  <c r="F109" i="1"/>
  <c r="G104" i="1"/>
  <c r="G112" i="1" l="1"/>
  <c r="F117" i="1"/>
  <c r="F105" i="1"/>
  <c r="G100" i="1"/>
  <c r="F114" i="1"/>
  <c r="G109" i="1"/>
  <c r="G98" i="1"/>
  <c r="F103" i="1"/>
  <c r="F106" i="1"/>
  <c r="G101" i="1"/>
  <c r="F122" i="1" l="1"/>
  <c r="G117" i="1"/>
  <c r="G103" i="1"/>
  <c r="F108" i="1"/>
  <c r="F110" i="1"/>
  <c r="G105" i="1"/>
  <c r="G106" i="1"/>
  <c r="F111" i="1"/>
  <c r="G114" i="1"/>
  <c r="F119" i="1"/>
  <c r="G119" i="1" l="1"/>
  <c r="F124" i="1"/>
  <c r="G111" i="1"/>
  <c r="F116" i="1"/>
  <c r="G108" i="1"/>
  <c r="F113" i="1"/>
  <c r="G110" i="1"/>
  <c r="F115" i="1"/>
  <c r="G122" i="1"/>
  <c r="F127" i="1"/>
  <c r="F118" i="1" l="1"/>
  <c r="G113" i="1"/>
  <c r="G115" i="1"/>
  <c r="F120" i="1"/>
  <c r="G116" i="1"/>
  <c r="F121" i="1"/>
  <c r="G127" i="1"/>
  <c r="F132" i="1"/>
  <c r="G132" i="1" s="1"/>
  <c r="G124" i="1"/>
  <c r="F129" i="1"/>
  <c r="G129" i="1" s="1"/>
  <c r="G120" i="1" l="1"/>
  <c r="F125" i="1"/>
  <c r="F126" i="1"/>
  <c r="G121" i="1"/>
  <c r="G118" i="1"/>
  <c r="F123" i="1"/>
  <c r="G123" i="1" l="1"/>
  <c r="F128" i="1"/>
  <c r="F130" i="1"/>
  <c r="G130" i="1" s="1"/>
  <c r="G125" i="1"/>
  <c r="G126" i="1"/>
  <c r="F131" i="1"/>
  <c r="G131" i="1" s="1"/>
  <c r="F133" i="1" l="1"/>
  <c r="G133" i="1" s="1"/>
  <c r="G128" i="1"/>
</calcChain>
</file>

<file path=xl/sharedStrings.xml><?xml version="1.0" encoding="utf-8"?>
<sst xmlns="http://schemas.openxmlformats.org/spreadsheetml/2006/main" count="698" uniqueCount="41">
  <si>
    <t>bill_Qtr</t>
  </si>
  <si>
    <t>ms_Business_Unit_name</t>
  </si>
  <si>
    <t>Product Category</t>
  </si>
  <si>
    <t>Product</t>
  </si>
  <si>
    <t>Tons</t>
  </si>
  <si>
    <t>Bill_Dollars</t>
  </si>
  <si>
    <t>2008Q1</t>
  </si>
  <si>
    <t>2008Q2</t>
  </si>
  <si>
    <t>2008Q3</t>
  </si>
  <si>
    <t>2008Q4</t>
  </si>
  <si>
    <t>Non-Prime</t>
  </si>
  <si>
    <t>Prime</t>
  </si>
  <si>
    <t>Coated</t>
  </si>
  <si>
    <t>Cold Rolled</t>
  </si>
  <si>
    <t>Hot Rolled</t>
  </si>
  <si>
    <t>NRP</t>
  </si>
  <si>
    <t>Bill_Qtr</t>
  </si>
  <si>
    <t>ms_business_unit_name</t>
  </si>
  <si>
    <t>Prod Category</t>
  </si>
  <si>
    <t>2009Q1</t>
  </si>
  <si>
    <t>USA - Burns Harbor</t>
  </si>
  <si>
    <t>USA - Cleveland</t>
  </si>
  <si>
    <t>USA - Conshohocken</t>
  </si>
  <si>
    <t>USA - I/N Kote</t>
  </si>
  <si>
    <t>USA - Indiana Harbor East</t>
  </si>
  <si>
    <t>Semis</t>
  </si>
  <si>
    <t>USA - Indiana Harbor West</t>
  </si>
  <si>
    <t>USA - Riverdale</t>
  </si>
  <si>
    <t>Trial</t>
  </si>
  <si>
    <t>HR/CR</t>
  </si>
  <si>
    <t>Grouped</t>
  </si>
  <si>
    <t>USA-CEI</t>
  </si>
  <si>
    <t>USA-Makerbot</t>
  </si>
  <si>
    <t>Dyetrans</t>
  </si>
  <si>
    <t>Ricoh</t>
  </si>
  <si>
    <t>Business Journal</t>
  </si>
  <si>
    <t>Excellent</t>
  </si>
  <si>
    <t>Good</t>
  </si>
  <si>
    <t>Red</t>
  </si>
  <si>
    <t>Green</t>
  </si>
  <si>
    <t>Blue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</si>
</sst>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44" fontId="0" fillId="0" borderId="0" xfId="0" applyNumberFormat="1"/>
    <xf numFmtId="0" fontId="2" fillId="2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33"/>
  <sheetViews>
    <sheetView tabSelected="1" workbookViewId="0">
      <selection activeCell="C18" sqref="C18"/>
    </sheetView>
  </sheetViews>
  <sheetFormatPr defaultRowHeight="15" x14ac:dyDescent="0.25"/>
  <cols>
    <col min="2" max="2" width="23.42578125" bestFit="1" customWidth="1"/>
    <col min="3" max="3" width="16.28515625" bestFit="1" customWidth="1"/>
    <col min="4" max="4" width="11.140625" bestFit="1" customWidth="1"/>
    <col min="5" max="5" width="11" bestFit="1" customWidth="1"/>
    <col min="6" max="6" width="16.28515625" bestFit="1" customWidth="1"/>
    <col min="7" max="7" width="11.5703125" bestFit="1" customWidth="1"/>
    <col min="16" max="16" width="11.140625" bestFit="1" customWidth="1"/>
    <col min="19" max="19" width="11.140625" bestFit="1" customWidth="1"/>
  </cols>
  <sheetData>
    <row r="2" spans="1:20" x14ac:dyDescent="0.25">
      <c r="S2" s="3" t="s">
        <v>3</v>
      </c>
      <c r="T2" s="3" t="s">
        <v>30</v>
      </c>
    </row>
    <row r="3" spans="1:20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15</v>
      </c>
      <c r="S3" t="s">
        <v>38</v>
      </c>
      <c r="T3" t="s">
        <v>38</v>
      </c>
    </row>
    <row r="4" spans="1:20" x14ac:dyDescent="0.25">
      <c r="A4" t="s">
        <v>6</v>
      </c>
      <c r="B4" t="s">
        <v>31</v>
      </c>
      <c r="C4" t="s">
        <v>36</v>
      </c>
      <c r="D4" t="s">
        <v>38</v>
      </c>
      <c r="E4">
        <v>24837.18</v>
      </c>
      <c r="F4" s="1">
        <v>14748789</v>
      </c>
      <c r="G4" s="2">
        <f>F4/E4</f>
        <v>593.81898428082411</v>
      </c>
      <c r="S4" t="s">
        <v>39</v>
      </c>
      <c r="T4" t="s">
        <v>29</v>
      </c>
    </row>
    <row r="5" spans="1:20" x14ac:dyDescent="0.25">
      <c r="A5" t="s">
        <v>6</v>
      </c>
      <c r="B5" t="s">
        <v>31</v>
      </c>
      <c r="C5" t="s">
        <v>36</v>
      </c>
      <c r="D5" t="s">
        <v>39</v>
      </c>
      <c r="E5">
        <v>27568.99</v>
      </c>
      <c r="F5" s="1">
        <v>16352333.75</v>
      </c>
      <c r="G5" s="2">
        <f t="shared" ref="G5:G68" si="0">F5/E5</f>
        <v>593.14228595244151</v>
      </c>
      <c r="S5" t="s">
        <v>40</v>
      </c>
      <c r="T5" t="s">
        <v>29</v>
      </c>
    </row>
    <row r="6" spans="1:20" x14ac:dyDescent="0.25">
      <c r="A6" t="s">
        <v>6</v>
      </c>
      <c r="B6" t="s">
        <v>31</v>
      </c>
      <c r="C6" t="s">
        <v>36</v>
      </c>
      <c r="D6" t="s">
        <v>40</v>
      </c>
      <c r="E6">
        <v>64564.05</v>
      </c>
      <c r="F6" s="1">
        <v>34266063.899999999</v>
      </c>
      <c r="G6" s="2">
        <f t="shared" si="0"/>
        <v>530.72977763941378</v>
      </c>
    </row>
    <row r="7" spans="1:20" x14ac:dyDescent="0.25">
      <c r="A7" t="s">
        <v>6</v>
      </c>
      <c r="B7" t="s">
        <v>31</v>
      </c>
      <c r="C7" t="s">
        <v>37</v>
      </c>
      <c r="D7" t="s">
        <v>38</v>
      </c>
      <c r="E7">
        <v>4375455.55</v>
      </c>
      <c r="F7" s="1">
        <v>353555444.14999998</v>
      </c>
      <c r="G7" s="2">
        <f t="shared" si="0"/>
        <v>80.804259147370374</v>
      </c>
    </row>
    <row r="8" spans="1:20" x14ac:dyDescent="0.25">
      <c r="A8" t="s">
        <v>6</v>
      </c>
      <c r="B8" t="s">
        <v>31</v>
      </c>
      <c r="C8" t="s">
        <v>37</v>
      </c>
      <c r="D8" t="s">
        <v>39</v>
      </c>
      <c r="E8">
        <f>E4+5</f>
        <v>24842.18</v>
      </c>
      <c r="F8" s="1">
        <f>F4+1088</f>
        <v>14749877</v>
      </c>
      <c r="G8" s="2">
        <f t="shared" si="0"/>
        <v>593.74326246730357</v>
      </c>
    </row>
    <row r="9" spans="1:20" x14ac:dyDescent="0.25">
      <c r="A9" t="s">
        <v>6</v>
      </c>
      <c r="B9" t="s">
        <v>31</v>
      </c>
      <c r="C9" t="s">
        <v>36</v>
      </c>
      <c r="D9" t="s">
        <v>40</v>
      </c>
      <c r="E9">
        <f t="shared" ref="E9:E10" si="1">E5+5</f>
        <v>27573.99</v>
      </c>
      <c r="F9" s="1">
        <f t="shared" ref="F9:F20" si="2">F5+1088</f>
        <v>16353421.75</v>
      </c>
      <c r="G9" s="2">
        <f t="shared" si="0"/>
        <v>593.07418875541771</v>
      </c>
    </row>
    <row r="10" spans="1:20" x14ac:dyDescent="0.25">
      <c r="A10" t="s">
        <v>6</v>
      </c>
      <c r="B10" t="s">
        <v>31</v>
      </c>
      <c r="C10" t="s">
        <v>37</v>
      </c>
      <c r="D10" t="s">
        <v>38</v>
      </c>
      <c r="E10">
        <f t="shared" si="1"/>
        <v>64569.05</v>
      </c>
      <c r="F10" s="1">
        <f t="shared" si="2"/>
        <v>34267151.899999999</v>
      </c>
      <c r="G10" s="2">
        <f t="shared" si="0"/>
        <v>530.70552997140271</v>
      </c>
    </row>
    <row r="11" spans="1:20" x14ac:dyDescent="0.25">
      <c r="A11" t="s">
        <v>6</v>
      </c>
      <c r="B11" t="s">
        <v>31</v>
      </c>
      <c r="C11" t="s">
        <v>37</v>
      </c>
      <c r="D11" t="s">
        <v>39</v>
      </c>
      <c r="E11">
        <f>E4+100</f>
        <v>24937.18</v>
      </c>
      <c r="F11" s="1">
        <f t="shared" si="2"/>
        <v>353556532.14999998</v>
      </c>
      <c r="G11" s="2">
        <f t="shared" si="0"/>
        <v>14177.887481663924</v>
      </c>
    </row>
    <row r="12" spans="1:20" x14ac:dyDescent="0.25">
      <c r="A12" t="s">
        <v>6</v>
      </c>
      <c r="B12" t="s">
        <v>31</v>
      </c>
      <c r="C12" t="s">
        <v>37</v>
      </c>
      <c r="D12" t="s">
        <v>40</v>
      </c>
      <c r="E12">
        <f t="shared" ref="E12:E18" si="3">E5+100</f>
        <v>27668.99</v>
      </c>
      <c r="F12" s="1">
        <f t="shared" si="2"/>
        <v>14750965</v>
      </c>
      <c r="G12" s="2">
        <f t="shared" si="0"/>
        <v>533.12264018310748</v>
      </c>
    </row>
    <row r="13" spans="1:20" x14ac:dyDescent="0.25">
      <c r="A13" t="s">
        <v>6</v>
      </c>
      <c r="B13" t="s">
        <v>31</v>
      </c>
      <c r="C13" t="s">
        <v>36</v>
      </c>
      <c r="D13" t="s">
        <v>38</v>
      </c>
      <c r="E13">
        <f t="shared" si="3"/>
        <v>64664.05</v>
      </c>
      <c r="F13" s="1">
        <f t="shared" si="2"/>
        <v>16354509.75</v>
      </c>
      <c r="G13" s="2">
        <f t="shared" si="0"/>
        <v>252.91502388112096</v>
      </c>
    </row>
    <row r="14" spans="1:20" x14ac:dyDescent="0.25">
      <c r="A14" t="s">
        <v>6</v>
      </c>
      <c r="B14" t="s">
        <v>32</v>
      </c>
      <c r="C14" t="s">
        <v>36</v>
      </c>
      <c r="D14" t="s">
        <v>39</v>
      </c>
      <c r="E14">
        <f t="shared" si="3"/>
        <v>4375555.55</v>
      </c>
      <c r="F14" s="1">
        <f t="shared" si="2"/>
        <v>34268239.899999999</v>
      </c>
      <c r="G14" s="2">
        <f t="shared" si="0"/>
        <v>7.8317460510814447</v>
      </c>
    </row>
    <row r="15" spans="1:20" x14ac:dyDescent="0.25">
      <c r="A15" t="s">
        <v>6</v>
      </c>
      <c r="B15" t="s">
        <v>32</v>
      </c>
      <c r="C15" t="s">
        <v>36</v>
      </c>
      <c r="D15" t="s">
        <v>40</v>
      </c>
      <c r="E15">
        <f t="shared" si="3"/>
        <v>24942.18</v>
      </c>
      <c r="F15" s="1">
        <f t="shared" si="2"/>
        <v>353557620.14999998</v>
      </c>
      <c r="G15" s="2">
        <f t="shared" si="0"/>
        <v>14175.088951727554</v>
      </c>
    </row>
    <row r="16" spans="1:20" x14ac:dyDescent="0.25">
      <c r="A16" t="s">
        <v>6</v>
      </c>
      <c r="B16" t="s">
        <v>32</v>
      </c>
      <c r="C16" t="s">
        <v>36</v>
      </c>
      <c r="D16" t="s">
        <v>38</v>
      </c>
      <c r="E16">
        <f t="shared" si="3"/>
        <v>27673.99</v>
      </c>
      <c r="F16" s="1">
        <f t="shared" si="2"/>
        <v>14752053</v>
      </c>
      <c r="G16" s="2">
        <f t="shared" si="0"/>
        <v>533.06563310892284</v>
      </c>
    </row>
    <row r="17" spans="1:7" x14ac:dyDescent="0.25">
      <c r="A17" t="s">
        <v>6</v>
      </c>
      <c r="B17" t="s">
        <v>32</v>
      </c>
      <c r="C17" t="s">
        <v>36</v>
      </c>
      <c r="D17" t="s">
        <v>39</v>
      </c>
      <c r="E17">
        <f t="shared" si="3"/>
        <v>64669.05</v>
      </c>
      <c r="F17" s="1">
        <f t="shared" si="2"/>
        <v>16355597.75</v>
      </c>
      <c r="G17" s="2">
        <f t="shared" si="0"/>
        <v>252.91229343866965</v>
      </c>
    </row>
    <row r="18" spans="1:7" x14ac:dyDescent="0.25">
      <c r="A18" t="s">
        <v>6</v>
      </c>
      <c r="B18" t="s">
        <v>32</v>
      </c>
      <c r="C18" t="s">
        <v>36</v>
      </c>
      <c r="D18" t="s">
        <v>40</v>
      </c>
      <c r="E18">
        <f t="shared" si="3"/>
        <v>25037.18</v>
      </c>
      <c r="F18" s="1">
        <f t="shared" si="2"/>
        <v>34269327.899999999</v>
      </c>
      <c r="G18" s="2">
        <f t="shared" si="0"/>
        <v>1368.737529546059</v>
      </c>
    </row>
    <row r="19" spans="1:7" x14ac:dyDescent="0.25">
      <c r="A19" t="s">
        <v>6</v>
      </c>
      <c r="B19" t="s">
        <v>32</v>
      </c>
      <c r="C19" t="s">
        <v>36</v>
      </c>
      <c r="D19" t="s">
        <v>38</v>
      </c>
      <c r="E19">
        <f>E15+45</f>
        <v>24987.18</v>
      </c>
      <c r="F19" s="1">
        <f t="shared" si="2"/>
        <v>353558708.14999998</v>
      </c>
      <c r="G19" s="2">
        <f t="shared" si="0"/>
        <v>14149.604243055837</v>
      </c>
    </row>
    <row r="20" spans="1:7" x14ac:dyDescent="0.25">
      <c r="A20" t="s">
        <v>6</v>
      </c>
      <c r="B20" t="s">
        <v>32</v>
      </c>
      <c r="C20" t="s">
        <v>37</v>
      </c>
      <c r="D20" t="s">
        <v>39</v>
      </c>
      <c r="E20">
        <f t="shared" ref="E20:E27" si="4">E16+45</f>
        <v>27718.99</v>
      </c>
      <c r="F20" s="1">
        <f t="shared" si="2"/>
        <v>14753141</v>
      </c>
      <c r="G20" s="2">
        <f t="shared" si="0"/>
        <v>532.23948635935142</v>
      </c>
    </row>
    <row r="21" spans="1:7" x14ac:dyDescent="0.25">
      <c r="A21" t="s">
        <v>6</v>
      </c>
      <c r="B21" t="s">
        <v>32</v>
      </c>
      <c r="C21" t="s">
        <v>37</v>
      </c>
      <c r="D21" t="s">
        <v>40</v>
      </c>
      <c r="E21">
        <f t="shared" si="4"/>
        <v>64714.05</v>
      </c>
      <c r="F21" s="1">
        <f>F16+4555</f>
        <v>14756608</v>
      </c>
      <c r="G21" s="2">
        <f t="shared" si="0"/>
        <v>228.02788575278473</v>
      </c>
    </row>
    <row r="22" spans="1:7" x14ac:dyDescent="0.25">
      <c r="A22" t="s">
        <v>6</v>
      </c>
      <c r="B22" t="s">
        <v>33</v>
      </c>
      <c r="C22" t="s">
        <v>36</v>
      </c>
      <c r="D22" t="s">
        <v>38</v>
      </c>
      <c r="E22">
        <f t="shared" si="4"/>
        <v>25082.18</v>
      </c>
      <c r="F22" s="1">
        <f t="shared" ref="F22:F85" si="5">F17+4555</f>
        <v>16360152.75</v>
      </c>
      <c r="G22" s="2">
        <f t="shared" si="0"/>
        <v>652.26199437210005</v>
      </c>
    </row>
    <row r="23" spans="1:7" x14ac:dyDescent="0.25">
      <c r="A23" t="s">
        <v>6</v>
      </c>
      <c r="B23" t="s">
        <v>33</v>
      </c>
      <c r="C23" t="s">
        <v>37</v>
      </c>
      <c r="D23" t="s">
        <v>39</v>
      </c>
      <c r="E23">
        <f t="shared" si="4"/>
        <v>25032.18</v>
      </c>
      <c r="F23" s="1">
        <f t="shared" si="5"/>
        <v>34273882.899999999</v>
      </c>
      <c r="G23" s="2">
        <f t="shared" si="0"/>
        <v>1369.1928909108194</v>
      </c>
    </row>
    <row r="24" spans="1:7" x14ac:dyDescent="0.25">
      <c r="A24" t="s">
        <v>6</v>
      </c>
      <c r="B24" t="s">
        <v>33</v>
      </c>
      <c r="C24" t="s">
        <v>37</v>
      </c>
      <c r="D24" t="s">
        <v>40</v>
      </c>
      <c r="E24">
        <f t="shared" si="4"/>
        <v>27763.99</v>
      </c>
      <c r="F24" s="1">
        <f t="shared" si="5"/>
        <v>353563263.14999998</v>
      </c>
      <c r="G24" s="2">
        <f t="shared" si="0"/>
        <v>12734.59841867109</v>
      </c>
    </row>
    <row r="25" spans="1:7" x14ac:dyDescent="0.25">
      <c r="A25" t="s">
        <v>6</v>
      </c>
      <c r="B25" t="s">
        <v>33</v>
      </c>
      <c r="C25" t="s">
        <v>37</v>
      </c>
      <c r="D25" t="s">
        <v>38</v>
      </c>
      <c r="E25">
        <f t="shared" si="4"/>
        <v>64759.05</v>
      </c>
      <c r="F25" s="1">
        <f t="shared" si="5"/>
        <v>14757696</v>
      </c>
      <c r="G25" s="2">
        <f t="shared" si="0"/>
        <v>227.88623366154999</v>
      </c>
    </row>
    <row r="26" spans="1:7" x14ac:dyDescent="0.25">
      <c r="A26" t="s">
        <v>6</v>
      </c>
      <c r="B26" t="s">
        <v>33</v>
      </c>
      <c r="C26" t="s">
        <v>36</v>
      </c>
      <c r="D26" t="s">
        <v>39</v>
      </c>
      <c r="E26">
        <f t="shared" si="4"/>
        <v>25127.18</v>
      </c>
      <c r="F26" s="1">
        <f t="shared" si="5"/>
        <v>14761163</v>
      </c>
      <c r="G26" s="2">
        <f t="shared" si="0"/>
        <v>587.45800364386298</v>
      </c>
    </row>
    <row r="27" spans="1:7" x14ac:dyDescent="0.25">
      <c r="A27" t="s">
        <v>6</v>
      </c>
      <c r="B27" t="s">
        <v>33</v>
      </c>
      <c r="C27" t="s">
        <v>36</v>
      </c>
      <c r="D27" t="s">
        <v>40</v>
      </c>
      <c r="E27">
        <f t="shared" si="4"/>
        <v>25077.18</v>
      </c>
      <c r="F27" s="1">
        <f t="shared" si="5"/>
        <v>16364707.75</v>
      </c>
      <c r="G27" s="2">
        <f t="shared" si="0"/>
        <v>652.57368452114633</v>
      </c>
    </row>
    <row r="28" spans="1:7" x14ac:dyDescent="0.25">
      <c r="A28" t="s">
        <v>6</v>
      </c>
      <c r="B28" t="s">
        <v>33</v>
      </c>
      <c r="C28" t="s">
        <v>36</v>
      </c>
      <c r="D28" t="s">
        <v>38</v>
      </c>
      <c r="E28">
        <f>E21+1255</f>
        <v>65969.05</v>
      </c>
      <c r="F28" s="1">
        <f t="shared" si="5"/>
        <v>34278437.899999999</v>
      </c>
      <c r="G28" s="2">
        <f t="shared" si="0"/>
        <v>519.61393865759771</v>
      </c>
    </row>
    <row r="29" spans="1:7" x14ac:dyDescent="0.25">
      <c r="A29" t="s">
        <v>6</v>
      </c>
      <c r="B29" t="s">
        <v>33</v>
      </c>
      <c r="C29" t="s">
        <v>36</v>
      </c>
      <c r="D29" t="s">
        <v>39</v>
      </c>
      <c r="E29">
        <f t="shared" ref="E29:E38" si="6">E22+1255</f>
        <v>26337.18</v>
      </c>
      <c r="F29" s="1">
        <f t="shared" si="5"/>
        <v>353567818.14999998</v>
      </c>
      <c r="G29" s="2">
        <f t="shared" si="0"/>
        <v>13424.66498501358</v>
      </c>
    </row>
    <row r="30" spans="1:7" x14ac:dyDescent="0.25">
      <c r="A30" t="s">
        <v>6</v>
      </c>
      <c r="B30" t="s">
        <v>33</v>
      </c>
      <c r="C30" t="s">
        <v>36</v>
      </c>
      <c r="D30" t="s">
        <v>40</v>
      </c>
      <c r="E30">
        <f t="shared" si="6"/>
        <v>26287.18</v>
      </c>
      <c r="F30" s="1">
        <f t="shared" si="5"/>
        <v>14762251</v>
      </c>
      <c r="G30" s="2">
        <f t="shared" si="0"/>
        <v>561.57606103050989</v>
      </c>
    </row>
    <row r="31" spans="1:7" x14ac:dyDescent="0.25">
      <c r="A31" t="s">
        <v>6</v>
      </c>
      <c r="B31" t="s">
        <v>33</v>
      </c>
      <c r="C31" t="s">
        <v>36</v>
      </c>
      <c r="D31" t="s">
        <v>38</v>
      </c>
      <c r="E31">
        <f t="shared" si="6"/>
        <v>29018.99</v>
      </c>
      <c r="F31" s="1">
        <f t="shared" si="5"/>
        <v>14765718</v>
      </c>
      <c r="G31" s="2">
        <f t="shared" si="0"/>
        <v>508.8294940657824</v>
      </c>
    </row>
    <row r="32" spans="1:7" x14ac:dyDescent="0.25">
      <c r="A32" t="s">
        <v>6</v>
      </c>
      <c r="B32" t="s">
        <v>34</v>
      </c>
      <c r="C32" t="s">
        <v>36</v>
      </c>
      <c r="D32" t="s">
        <v>39</v>
      </c>
      <c r="E32">
        <f t="shared" si="6"/>
        <v>66014.05</v>
      </c>
      <c r="F32" s="1">
        <f t="shared" si="5"/>
        <v>16369262.75</v>
      </c>
      <c r="G32" s="2">
        <f t="shared" si="0"/>
        <v>247.9663458006288</v>
      </c>
    </row>
    <row r="33" spans="1:7" x14ac:dyDescent="0.25">
      <c r="A33" t="s">
        <v>6</v>
      </c>
      <c r="B33" t="s">
        <v>34</v>
      </c>
      <c r="C33" t="s">
        <v>37</v>
      </c>
      <c r="D33" t="s">
        <v>40</v>
      </c>
      <c r="E33">
        <f t="shared" si="6"/>
        <v>26382.18</v>
      </c>
      <c r="F33" s="1">
        <f t="shared" si="5"/>
        <v>34282992.899999999</v>
      </c>
      <c r="G33" s="2">
        <f t="shared" si="0"/>
        <v>1299.4753617782912</v>
      </c>
    </row>
    <row r="34" spans="1:7" x14ac:dyDescent="0.25">
      <c r="A34" t="s">
        <v>6</v>
      </c>
      <c r="B34" t="s">
        <v>34</v>
      </c>
      <c r="C34" t="s">
        <v>37</v>
      </c>
      <c r="D34" t="s">
        <v>38</v>
      </c>
      <c r="E34">
        <f t="shared" si="6"/>
        <v>26332.18</v>
      </c>
      <c r="F34" s="1">
        <f t="shared" si="5"/>
        <v>353572373.14999998</v>
      </c>
      <c r="G34" s="2">
        <f t="shared" si="0"/>
        <v>13427.387065939849</v>
      </c>
    </row>
    <row r="35" spans="1:7" x14ac:dyDescent="0.25">
      <c r="A35" t="s">
        <v>6</v>
      </c>
      <c r="B35" t="s">
        <v>34</v>
      </c>
      <c r="C35" t="s">
        <v>36</v>
      </c>
      <c r="D35" t="s">
        <v>39</v>
      </c>
      <c r="E35">
        <f t="shared" si="6"/>
        <v>67224.05</v>
      </c>
      <c r="F35" s="1">
        <f t="shared" si="5"/>
        <v>14766806</v>
      </c>
      <c r="G35" s="2">
        <f t="shared" si="0"/>
        <v>219.66552149119249</v>
      </c>
    </row>
    <row r="36" spans="1:7" x14ac:dyDescent="0.25">
      <c r="A36" t="s">
        <v>6</v>
      </c>
      <c r="B36" t="s">
        <v>34</v>
      </c>
      <c r="C36" t="s">
        <v>37</v>
      </c>
      <c r="D36" t="s">
        <v>40</v>
      </c>
      <c r="E36">
        <f t="shared" si="6"/>
        <v>27592.18</v>
      </c>
      <c r="F36" s="1">
        <f t="shared" si="5"/>
        <v>14770273</v>
      </c>
      <c r="G36" s="2">
        <f t="shared" si="0"/>
        <v>535.30648901246661</v>
      </c>
    </row>
    <row r="37" spans="1:7" x14ac:dyDescent="0.25">
      <c r="A37" t="s">
        <v>6</v>
      </c>
      <c r="B37" t="s">
        <v>34</v>
      </c>
      <c r="C37" t="s">
        <v>37</v>
      </c>
      <c r="D37" t="s">
        <v>38</v>
      </c>
      <c r="E37">
        <f t="shared" si="6"/>
        <v>27542.18</v>
      </c>
      <c r="F37" s="1">
        <f t="shared" si="5"/>
        <v>16373817.75</v>
      </c>
      <c r="G37" s="2">
        <f t="shared" si="0"/>
        <v>594.49970009636127</v>
      </c>
    </row>
    <row r="38" spans="1:7" x14ac:dyDescent="0.25">
      <c r="A38" t="s">
        <v>6</v>
      </c>
      <c r="B38" t="s">
        <v>34</v>
      </c>
      <c r="C38" t="s">
        <v>37</v>
      </c>
      <c r="D38" t="s">
        <v>39</v>
      </c>
      <c r="E38">
        <f t="shared" si="6"/>
        <v>30273.99</v>
      </c>
      <c r="F38" s="1">
        <f t="shared" si="5"/>
        <v>34287547.899999999</v>
      </c>
      <c r="G38" s="2">
        <f t="shared" si="0"/>
        <v>1132.574460783002</v>
      </c>
    </row>
    <row r="39" spans="1:7" x14ac:dyDescent="0.25">
      <c r="A39" t="s">
        <v>6</v>
      </c>
      <c r="B39" t="s">
        <v>34</v>
      </c>
      <c r="C39" t="s">
        <v>36</v>
      </c>
      <c r="D39" t="s">
        <v>40</v>
      </c>
      <c r="E39">
        <f>E7+698</f>
        <v>4376153.55</v>
      </c>
      <c r="F39" s="1">
        <f t="shared" si="5"/>
        <v>353576928.14999998</v>
      </c>
      <c r="G39" s="2">
        <f t="shared" si="0"/>
        <v>80.796280137382283</v>
      </c>
    </row>
    <row r="40" spans="1:7" x14ac:dyDescent="0.25">
      <c r="A40" t="s">
        <v>6</v>
      </c>
      <c r="B40" t="s">
        <v>35</v>
      </c>
      <c r="C40" t="s">
        <v>36</v>
      </c>
      <c r="D40" t="s">
        <v>38</v>
      </c>
      <c r="E40">
        <f t="shared" ref="E40:E43" si="7">E8+698</f>
        <v>25540.18</v>
      </c>
      <c r="F40" s="1">
        <f>F35+4555</f>
        <v>14771361</v>
      </c>
      <c r="G40" s="2">
        <f t="shared" si="0"/>
        <v>578.35774845752849</v>
      </c>
    </row>
    <row r="41" spans="1:7" x14ac:dyDescent="0.25">
      <c r="A41" t="s">
        <v>6</v>
      </c>
      <c r="B41" t="s">
        <v>35</v>
      </c>
      <c r="C41" t="s">
        <v>36</v>
      </c>
      <c r="D41" t="s">
        <v>39</v>
      </c>
      <c r="E41">
        <f t="shared" si="7"/>
        <v>28271.99</v>
      </c>
      <c r="F41" s="1">
        <f t="shared" si="5"/>
        <v>14774828</v>
      </c>
      <c r="G41" s="2">
        <f t="shared" si="0"/>
        <v>522.59596866014738</v>
      </c>
    </row>
    <row r="42" spans="1:7" x14ac:dyDescent="0.25">
      <c r="A42" t="s">
        <v>6</v>
      </c>
      <c r="B42" t="s">
        <v>35</v>
      </c>
      <c r="C42" t="s">
        <v>36</v>
      </c>
      <c r="D42" t="s">
        <v>40</v>
      </c>
      <c r="E42">
        <f t="shared" si="7"/>
        <v>65267.05</v>
      </c>
      <c r="F42" s="1">
        <f t="shared" si="5"/>
        <v>16378372.75</v>
      </c>
      <c r="G42" s="2">
        <f t="shared" si="0"/>
        <v>250.94397172846021</v>
      </c>
    </row>
    <row r="43" spans="1:7" x14ac:dyDescent="0.25">
      <c r="A43" t="s">
        <v>6</v>
      </c>
      <c r="B43" t="s">
        <v>35</v>
      </c>
      <c r="C43" t="s">
        <v>36</v>
      </c>
      <c r="D43" t="s">
        <v>38</v>
      </c>
      <c r="E43">
        <f t="shared" si="7"/>
        <v>25635.18</v>
      </c>
      <c r="F43" s="1">
        <f t="shared" si="5"/>
        <v>34292102.899999999</v>
      </c>
      <c r="G43" s="2">
        <f t="shared" si="0"/>
        <v>1337.696981257787</v>
      </c>
    </row>
    <row r="44" spans="1:7" x14ac:dyDescent="0.25">
      <c r="A44" t="s">
        <v>6</v>
      </c>
      <c r="B44" t="s">
        <v>35</v>
      </c>
      <c r="C44" t="s">
        <v>36</v>
      </c>
      <c r="D44" t="s">
        <v>39</v>
      </c>
      <c r="E44">
        <f>E39+5666</f>
        <v>4381819.55</v>
      </c>
      <c r="F44" s="1">
        <f t="shared" si="5"/>
        <v>353581483.14999998</v>
      </c>
      <c r="G44" s="2">
        <f t="shared" si="0"/>
        <v>80.692844402960404</v>
      </c>
    </row>
    <row r="45" spans="1:7" x14ac:dyDescent="0.25">
      <c r="A45" t="s">
        <v>6</v>
      </c>
      <c r="B45" t="s">
        <v>35</v>
      </c>
      <c r="C45" t="s">
        <v>36</v>
      </c>
      <c r="D45" t="s">
        <v>40</v>
      </c>
      <c r="E45">
        <f t="shared" ref="E45:E49" si="8">E40+5666</f>
        <v>31206.18</v>
      </c>
      <c r="F45" s="1">
        <f t="shared" si="5"/>
        <v>14775916</v>
      </c>
      <c r="G45" s="2">
        <f t="shared" si="0"/>
        <v>473.4932631933803</v>
      </c>
    </row>
    <row r="46" spans="1:7" x14ac:dyDescent="0.25">
      <c r="A46" t="s">
        <v>6</v>
      </c>
      <c r="B46" t="s">
        <v>35</v>
      </c>
      <c r="C46" t="s">
        <v>37</v>
      </c>
      <c r="D46" t="s">
        <v>38</v>
      </c>
      <c r="E46">
        <f t="shared" si="8"/>
        <v>33937.990000000005</v>
      </c>
      <c r="F46" s="1">
        <f t="shared" si="5"/>
        <v>14779383</v>
      </c>
      <c r="G46" s="2">
        <f t="shared" si="0"/>
        <v>435.48197757144715</v>
      </c>
    </row>
    <row r="47" spans="1:7" x14ac:dyDescent="0.25">
      <c r="A47" t="s">
        <v>6</v>
      </c>
      <c r="B47" t="s">
        <v>35</v>
      </c>
      <c r="C47" t="s">
        <v>37</v>
      </c>
      <c r="D47" t="s">
        <v>39</v>
      </c>
      <c r="E47">
        <f t="shared" si="8"/>
        <v>70933.05</v>
      </c>
      <c r="F47" s="1">
        <f t="shared" si="5"/>
        <v>16382927.75</v>
      </c>
      <c r="G47" s="2">
        <f t="shared" si="0"/>
        <v>230.96324985320663</v>
      </c>
    </row>
    <row r="48" spans="1:7" x14ac:dyDescent="0.25">
      <c r="A48" t="s">
        <v>6</v>
      </c>
      <c r="B48" t="s">
        <v>35</v>
      </c>
      <c r="C48" t="s">
        <v>36</v>
      </c>
      <c r="D48" t="s">
        <v>40</v>
      </c>
      <c r="E48">
        <f t="shared" si="8"/>
        <v>31301.18</v>
      </c>
      <c r="F48" s="1">
        <f t="shared" si="5"/>
        <v>34296657.899999999</v>
      </c>
      <c r="G48" s="2">
        <f t="shared" si="0"/>
        <v>1095.6985615238787</v>
      </c>
    </row>
    <row r="49" spans="1:7" x14ac:dyDescent="0.25">
      <c r="A49" t="s">
        <v>6</v>
      </c>
      <c r="B49" t="s">
        <v>35</v>
      </c>
      <c r="C49" t="s">
        <v>37</v>
      </c>
      <c r="D49" t="s">
        <v>38</v>
      </c>
      <c r="E49">
        <f t="shared" si="8"/>
        <v>4387485.55</v>
      </c>
      <c r="F49" s="1">
        <f t="shared" si="5"/>
        <v>353586038.14999998</v>
      </c>
      <c r="G49" s="2">
        <f t="shared" si="0"/>
        <v>80.589675822408125</v>
      </c>
    </row>
    <row r="50" spans="1:7" x14ac:dyDescent="0.25">
      <c r="A50" t="s">
        <v>6</v>
      </c>
      <c r="B50" t="s">
        <v>35</v>
      </c>
      <c r="C50" t="s">
        <v>37</v>
      </c>
      <c r="D50" t="s">
        <v>39</v>
      </c>
      <c r="E50">
        <f>E44+2344</f>
        <v>4384163.55</v>
      </c>
      <c r="F50" s="1">
        <f t="shared" si="5"/>
        <v>14780471</v>
      </c>
      <c r="G50" s="2">
        <f t="shared" si="0"/>
        <v>3.371332029800759</v>
      </c>
    </row>
    <row r="51" spans="1:7" x14ac:dyDescent="0.25">
      <c r="A51" t="s">
        <v>7</v>
      </c>
      <c r="B51" t="s">
        <v>31</v>
      </c>
      <c r="C51" t="s">
        <v>37</v>
      </c>
      <c r="D51" t="s">
        <v>40</v>
      </c>
      <c r="E51">
        <f t="shared" ref="E51:E56" si="9">E45+2344</f>
        <v>33550.18</v>
      </c>
      <c r="F51" s="1">
        <f t="shared" si="5"/>
        <v>14783938</v>
      </c>
      <c r="G51" s="2">
        <f t="shared" si="0"/>
        <v>440.65152556558564</v>
      </c>
    </row>
    <row r="52" spans="1:7" x14ac:dyDescent="0.25">
      <c r="A52" t="s">
        <v>7</v>
      </c>
      <c r="B52" t="s">
        <v>31</v>
      </c>
      <c r="C52" t="s">
        <v>36</v>
      </c>
      <c r="D52" t="s">
        <v>38</v>
      </c>
      <c r="E52">
        <f t="shared" si="9"/>
        <v>36281.990000000005</v>
      </c>
      <c r="F52" s="1">
        <f t="shared" si="5"/>
        <v>16387482.75</v>
      </c>
      <c r="G52" s="2">
        <f t="shared" si="0"/>
        <v>451.66989875693139</v>
      </c>
    </row>
    <row r="53" spans="1:7" x14ac:dyDescent="0.25">
      <c r="A53" t="s">
        <v>7</v>
      </c>
      <c r="B53" t="s">
        <v>31</v>
      </c>
      <c r="C53" t="s">
        <v>36</v>
      </c>
      <c r="D53" t="s">
        <v>39</v>
      </c>
      <c r="E53">
        <f t="shared" si="9"/>
        <v>73277.05</v>
      </c>
      <c r="F53" s="1">
        <f t="shared" si="5"/>
        <v>34301212.899999999</v>
      </c>
      <c r="G53" s="2">
        <f t="shared" si="0"/>
        <v>468.10308138769227</v>
      </c>
    </row>
    <row r="54" spans="1:7" x14ac:dyDescent="0.25">
      <c r="A54" t="s">
        <v>7</v>
      </c>
      <c r="B54" t="s">
        <v>31</v>
      </c>
      <c r="C54" t="s">
        <v>36</v>
      </c>
      <c r="D54" t="s">
        <v>40</v>
      </c>
      <c r="E54">
        <f t="shared" si="9"/>
        <v>33645.18</v>
      </c>
      <c r="F54" s="1">
        <f t="shared" si="5"/>
        <v>353590593.14999998</v>
      </c>
      <c r="G54" s="2">
        <f t="shared" si="0"/>
        <v>10509.398170852406</v>
      </c>
    </row>
    <row r="55" spans="1:7" x14ac:dyDescent="0.25">
      <c r="A55" t="s">
        <v>7</v>
      </c>
      <c r="B55" t="s">
        <v>31</v>
      </c>
      <c r="C55" t="s">
        <v>36</v>
      </c>
      <c r="D55" t="s">
        <v>38</v>
      </c>
      <c r="E55">
        <f t="shared" si="9"/>
        <v>4389829.55</v>
      </c>
      <c r="F55" s="1">
        <f t="shared" si="5"/>
        <v>14785026</v>
      </c>
      <c r="G55" s="2">
        <f t="shared" si="0"/>
        <v>3.3680182411638286</v>
      </c>
    </row>
    <row r="56" spans="1:7" x14ac:dyDescent="0.25">
      <c r="A56" t="s">
        <v>7</v>
      </c>
      <c r="B56" t="s">
        <v>32</v>
      </c>
      <c r="C56" t="s">
        <v>36</v>
      </c>
      <c r="D56" t="s">
        <v>39</v>
      </c>
      <c r="E56">
        <f t="shared" si="9"/>
        <v>4386507.55</v>
      </c>
      <c r="F56" s="1">
        <f t="shared" si="5"/>
        <v>14788493</v>
      </c>
      <c r="G56" s="2">
        <f t="shared" si="0"/>
        <v>3.3713592947081557</v>
      </c>
    </row>
    <row r="57" spans="1:7" x14ac:dyDescent="0.25">
      <c r="A57" t="s">
        <v>7</v>
      </c>
      <c r="B57" t="s">
        <v>32</v>
      </c>
      <c r="C57" t="s">
        <v>36</v>
      </c>
      <c r="D57" t="s">
        <v>40</v>
      </c>
      <c r="E57">
        <f>E51+4555</f>
        <v>38105.18</v>
      </c>
      <c r="F57" s="1">
        <f>F52+4555</f>
        <v>16392037.75</v>
      </c>
      <c r="G57" s="2">
        <f t="shared" si="0"/>
        <v>430.17872504473144</v>
      </c>
    </row>
    <row r="58" spans="1:7" x14ac:dyDescent="0.25">
      <c r="A58" t="s">
        <v>7</v>
      </c>
      <c r="B58" t="s">
        <v>32</v>
      </c>
      <c r="C58" t="s">
        <v>36</v>
      </c>
      <c r="D58" t="s">
        <v>38</v>
      </c>
      <c r="E58">
        <f t="shared" ref="E58:E72" si="10">E52+4555</f>
        <v>40836.990000000005</v>
      </c>
      <c r="F58" s="1">
        <f t="shared" si="5"/>
        <v>34305767.899999999</v>
      </c>
      <c r="G58" s="2">
        <f t="shared" si="0"/>
        <v>840.06602592404568</v>
      </c>
    </row>
    <row r="59" spans="1:7" x14ac:dyDescent="0.25">
      <c r="A59" t="s">
        <v>7</v>
      </c>
      <c r="B59" t="s">
        <v>32</v>
      </c>
      <c r="C59" t="s">
        <v>37</v>
      </c>
      <c r="D59" t="s">
        <v>39</v>
      </c>
      <c r="E59">
        <f t="shared" si="10"/>
        <v>77832.05</v>
      </c>
      <c r="F59" s="1">
        <f t="shared" si="5"/>
        <v>353595148.14999998</v>
      </c>
      <c r="G59" s="2">
        <f t="shared" si="0"/>
        <v>4543.0532556960788</v>
      </c>
    </row>
    <row r="60" spans="1:7" x14ac:dyDescent="0.25">
      <c r="A60" t="s">
        <v>7</v>
      </c>
      <c r="B60" t="s">
        <v>32</v>
      </c>
      <c r="C60" t="s">
        <v>37</v>
      </c>
      <c r="D60" t="s">
        <v>40</v>
      </c>
      <c r="E60">
        <f t="shared" si="10"/>
        <v>38200.18</v>
      </c>
      <c r="F60" s="1">
        <f t="shared" si="5"/>
        <v>14789581</v>
      </c>
      <c r="G60" s="2">
        <f t="shared" si="0"/>
        <v>387.15998196867133</v>
      </c>
    </row>
    <row r="61" spans="1:7" x14ac:dyDescent="0.25">
      <c r="A61" t="s">
        <v>7</v>
      </c>
      <c r="B61" t="s">
        <v>32</v>
      </c>
      <c r="C61" t="s">
        <v>36</v>
      </c>
      <c r="D61" t="s">
        <v>38</v>
      </c>
      <c r="E61">
        <f t="shared" si="10"/>
        <v>4394384.55</v>
      </c>
      <c r="F61" s="1">
        <f t="shared" si="5"/>
        <v>14793048</v>
      </c>
      <c r="G61" s="2">
        <f t="shared" si="0"/>
        <v>3.3663526329301336</v>
      </c>
    </row>
    <row r="62" spans="1:7" x14ac:dyDescent="0.25">
      <c r="A62" t="s">
        <v>7</v>
      </c>
      <c r="B62" t="s">
        <v>32</v>
      </c>
      <c r="C62" t="s">
        <v>37</v>
      </c>
      <c r="D62" t="s">
        <v>39</v>
      </c>
      <c r="E62">
        <f t="shared" si="10"/>
        <v>4391062.55</v>
      </c>
      <c r="F62" s="1">
        <f t="shared" si="5"/>
        <v>16396592.75</v>
      </c>
      <c r="G62" s="2">
        <f t="shared" si="0"/>
        <v>3.7340831662714531</v>
      </c>
    </row>
    <row r="63" spans="1:7" x14ac:dyDescent="0.25">
      <c r="A63" t="s">
        <v>7</v>
      </c>
      <c r="B63" t="s">
        <v>32</v>
      </c>
      <c r="C63" t="s">
        <v>37</v>
      </c>
      <c r="D63" t="s">
        <v>40</v>
      </c>
      <c r="E63">
        <f t="shared" si="10"/>
        <v>42660.18</v>
      </c>
      <c r="F63" s="1">
        <f t="shared" si="5"/>
        <v>34310322.899999999</v>
      </c>
      <c r="G63" s="2">
        <f t="shared" si="0"/>
        <v>804.27046721321847</v>
      </c>
    </row>
    <row r="64" spans="1:7" x14ac:dyDescent="0.25">
      <c r="A64" t="s">
        <v>7</v>
      </c>
      <c r="B64" t="s">
        <v>32</v>
      </c>
      <c r="C64" t="s">
        <v>37</v>
      </c>
      <c r="D64" t="s">
        <v>38</v>
      </c>
      <c r="E64">
        <f t="shared" si="10"/>
        <v>45391.990000000005</v>
      </c>
      <c r="F64" s="1">
        <f t="shared" si="5"/>
        <v>353599703.14999998</v>
      </c>
      <c r="G64" s="2">
        <f t="shared" si="0"/>
        <v>7789.9141048894298</v>
      </c>
    </row>
    <row r="65" spans="1:7" x14ac:dyDescent="0.25">
      <c r="A65" t="s">
        <v>7</v>
      </c>
      <c r="B65" t="s">
        <v>32</v>
      </c>
      <c r="C65" t="s">
        <v>36</v>
      </c>
      <c r="D65" t="s">
        <v>39</v>
      </c>
      <c r="E65">
        <f t="shared" si="10"/>
        <v>82387.05</v>
      </c>
      <c r="F65" s="1">
        <f t="shared" si="5"/>
        <v>14794136</v>
      </c>
      <c r="G65" s="2">
        <f t="shared" si="0"/>
        <v>179.56870648967282</v>
      </c>
    </row>
    <row r="66" spans="1:7" x14ac:dyDescent="0.25">
      <c r="A66" t="s">
        <v>7</v>
      </c>
      <c r="B66" t="s">
        <v>33</v>
      </c>
      <c r="C66" t="s">
        <v>36</v>
      </c>
      <c r="D66" t="s">
        <v>40</v>
      </c>
      <c r="E66">
        <f t="shared" si="10"/>
        <v>42755.18</v>
      </c>
      <c r="F66" s="1">
        <f t="shared" si="5"/>
        <v>14797603</v>
      </c>
      <c r="G66" s="2">
        <f t="shared" si="0"/>
        <v>346.10082333883287</v>
      </c>
    </row>
    <row r="67" spans="1:7" x14ac:dyDescent="0.25">
      <c r="A67" t="s">
        <v>7</v>
      </c>
      <c r="B67" t="s">
        <v>33</v>
      </c>
      <c r="C67" t="s">
        <v>36</v>
      </c>
      <c r="D67" t="s">
        <v>38</v>
      </c>
      <c r="E67">
        <f t="shared" si="10"/>
        <v>4398939.55</v>
      </c>
      <c r="F67" s="1">
        <f t="shared" si="5"/>
        <v>16401147.75</v>
      </c>
      <c r="G67" s="2">
        <f t="shared" si="0"/>
        <v>3.7284321740679527</v>
      </c>
    </row>
    <row r="68" spans="1:7" x14ac:dyDescent="0.25">
      <c r="A68" t="s">
        <v>7</v>
      </c>
      <c r="B68" t="s">
        <v>33</v>
      </c>
      <c r="C68" t="s">
        <v>36</v>
      </c>
      <c r="D68" t="s">
        <v>39</v>
      </c>
      <c r="E68">
        <f t="shared" si="10"/>
        <v>4395617.55</v>
      </c>
      <c r="F68" s="1">
        <f t="shared" si="5"/>
        <v>34314877.899999999</v>
      </c>
      <c r="G68" s="2">
        <f t="shared" si="0"/>
        <v>7.8066113599896791</v>
      </c>
    </row>
    <row r="69" spans="1:7" x14ac:dyDescent="0.25">
      <c r="A69" t="s">
        <v>7</v>
      </c>
      <c r="B69" t="s">
        <v>33</v>
      </c>
      <c r="C69" t="s">
        <v>36</v>
      </c>
      <c r="D69" t="s">
        <v>40</v>
      </c>
      <c r="E69">
        <f t="shared" si="10"/>
        <v>47215.18</v>
      </c>
      <c r="F69" s="1">
        <f t="shared" si="5"/>
        <v>353604258.14999998</v>
      </c>
      <c r="G69" s="2">
        <f t="shared" ref="G69:G132" si="11">F69/E69</f>
        <v>7489.2070336277438</v>
      </c>
    </row>
    <row r="70" spans="1:7" x14ac:dyDescent="0.25">
      <c r="A70" t="s">
        <v>7</v>
      </c>
      <c r="B70" t="s">
        <v>33</v>
      </c>
      <c r="C70" t="s">
        <v>36</v>
      </c>
      <c r="D70" t="s">
        <v>38</v>
      </c>
      <c r="E70">
        <f t="shared" si="10"/>
        <v>49946.990000000005</v>
      </c>
      <c r="F70" s="1">
        <f t="shared" si="5"/>
        <v>14798691</v>
      </c>
      <c r="G70" s="2">
        <f t="shared" si="11"/>
        <v>296.28794447873634</v>
      </c>
    </row>
    <row r="71" spans="1:7" x14ac:dyDescent="0.25">
      <c r="A71" t="s">
        <v>7</v>
      </c>
      <c r="B71" t="s">
        <v>33</v>
      </c>
      <c r="C71" t="s">
        <v>36</v>
      </c>
      <c r="D71" t="s">
        <v>39</v>
      </c>
      <c r="E71">
        <f t="shared" si="10"/>
        <v>86942.05</v>
      </c>
      <c r="F71" s="1">
        <f t="shared" si="5"/>
        <v>14802158</v>
      </c>
      <c r="G71" s="2">
        <f t="shared" si="11"/>
        <v>170.25315138071852</v>
      </c>
    </row>
    <row r="72" spans="1:7" x14ac:dyDescent="0.25">
      <c r="A72" t="s">
        <v>7</v>
      </c>
      <c r="B72" t="s">
        <v>33</v>
      </c>
      <c r="C72" t="s">
        <v>37</v>
      </c>
      <c r="D72" t="s">
        <v>40</v>
      </c>
      <c r="E72">
        <f t="shared" si="10"/>
        <v>47310.18</v>
      </c>
      <c r="F72" s="1">
        <f t="shared" si="5"/>
        <v>16405702.75</v>
      </c>
      <c r="G72" s="2">
        <f t="shared" si="11"/>
        <v>346.76897762807073</v>
      </c>
    </row>
    <row r="73" spans="1:7" x14ac:dyDescent="0.25">
      <c r="A73" t="s">
        <v>7</v>
      </c>
      <c r="B73" t="s">
        <v>33</v>
      </c>
      <c r="C73" t="s">
        <v>37</v>
      </c>
      <c r="D73" t="s">
        <v>38</v>
      </c>
      <c r="E73">
        <f>E71+199</f>
        <v>87141.05</v>
      </c>
      <c r="F73" s="1">
        <f t="shared" si="5"/>
        <v>34319432.899999999</v>
      </c>
      <c r="G73" s="2">
        <f t="shared" si="11"/>
        <v>393.83772515938239</v>
      </c>
    </row>
    <row r="74" spans="1:7" x14ac:dyDescent="0.25">
      <c r="A74" t="s">
        <v>7</v>
      </c>
      <c r="B74" t="s">
        <v>33</v>
      </c>
      <c r="C74" t="s">
        <v>36</v>
      </c>
      <c r="D74" t="s">
        <v>39</v>
      </c>
      <c r="E74">
        <f t="shared" ref="E74:E88" si="12">E72+199</f>
        <v>47509.18</v>
      </c>
      <c r="F74" s="1">
        <f t="shared" si="5"/>
        <v>353608813.14999998</v>
      </c>
      <c r="G74" s="2">
        <f t="shared" si="11"/>
        <v>7442.9576168226849</v>
      </c>
    </row>
    <row r="75" spans="1:7" x14ac:dyDescent="0.25">
      <c r="A75" t="s">
        <v>7</v>
      </c>
      <c r="B75" t="s">
        <v>34</v>
      </c>
      <c r="C75" t="s">
        <v>37</v>
      </c>
      <c r="D75" t="s">
        <v>40</v>
      </c>
      <c r="E75">
        <f t="shared" si="12"/>
        <v>87340.05</v>
      </c>
      <c r="F75" s="1">
        <f t="shared" si="5"/>
        <v>14803246</v>
      </c>
      <c r="G75" s="2">
        <f t="shared" si="11"/>
        <v>169.48978160649094</v>
      </c>
    </row>
    <row r="76" spans="1:7" x14ac:dyDescent="0.25">
      <c r="A76" t="s">
        <v>7</v>
      </c>
      <c r="B76" t="s">
        <v>34</v>
      </c>
      <c r="C76" t="s">
        <v>37</v>
      </c>
      <c r="D76" t="s">
        <v>38</v>
      </c>
      <c r="E76">
        <f t="shared" si="12"/>
        <v>47708.18</v>
      </c>
      <c r="F76" s="1">
        <f>F71+4555</f>
        <v>14806713</v>
      </c>
      <c r="G76" s="2">
        <f t="shared" si="11"/>
        <v>310.36004727071963</v>
      </c>
    </row>
    <row r="77" spans="1:7" x14ac:dyDescent="0.25">
      <c r="A77" t="s">
        <v>7</v>
      </c>
      <c r="B77" t="s">
        <v>34</v>
      </c>
      <c r="C77" t="s">
        <v>37</v>
      </c>
      <c r="D77" t="s">
        <v>39</v>
      </c>
      <c r="E77">
        <f t="shared" si="12"/>
        <v>87539.05</v>
      </c>
      <c r="F77" s="1">
        <f t="shared" si="5"/>
        <v>16410257.75</v>
      </c>
      <c r="G77" s="2">
        <f t="shared" si="11"/>
        <v>187.46214118156411</v>
      </c>
    </row>
    <row r="78" spans="1:7" x14ac:dyDescent="0.25">
      <c r="A78" t="s">
        <v>7</v>
      </c>
      <c r="B78" t="s">
        <v>34</v>
      </c>
      <c r="C78" t="s">
        <v>36</v>
      </c>
      <c r="D78" t="s">
        <v>40</v>
      </c>
      <c r="E78">
        <f t="shared" si="12"/>
        <v>47907.18</v>
      </c>
      <c r="F78" s="1">
        <f t="shared" si="5"/>
        <v>34323987.899999999</v>
      </c>
      <c r="G78" s="2">
        <f t="shared" si="11"/>
        <v>716.46855231303527</v>
      </c>
    </row>
    <row r="79" spans="1:7" x14ac:dyDescent="0.25">
      <c r="A79" t="s">
        <v>7</v>
      </c>
      <c r="B79" t="s">
        <v>34</v>
      </c>
      <c r="C79" t="s">
        <v>36</v>
      </c>
      <c r="D79" t="s">
        <v>38</v>
      </c>
      <c r="E79">
        <f t="shared" si="12"/>
        <v>87738.05</v>
      </c>
      <c r="F79" s="1">
        <f t="shared" si="5"/>
        <v>353613368.14999998</v>
      </c>
      <c r="G79" s="2">
        <f t="shared" si="11"/>
        <v>4030.3308330878103</v>
      </c>
    </row>
    <row r="80" spans="1:7" x14ac:dyDescent="0.25">
      <c r="A80" t="s">
        <v>7</v>
      </c>
      <c r="B80" t="s">
        <v>35</v>
      </c>
      <c r="C80" t="s">
        <v>36</v>
      </c>
      <c r="D80" t="s">
        <v>39</v>
      </c>
      <c r="E80">
        <f t="shared" si="12"/>
        <v>48106.18</v>
      </c>
      <c r="F80" s="1">
        <f t="shared" si="5"/>
        <v>14807801</v>
      </c>
      <c r="G80" s="2">
        <f t="shared" si="11"/>
        <v>307.81494186401829</v>
      </c>
    </row>
    <row r="81" spans="1:7" x14ac:dyDescent="0.25">
      <c r="A81" t="s">
        <v>7</v>
      </c>
      <c r="B81" t="s">
        <v>35</v>
      </c>
      <c r="C81" t="s">
        <v>36</v>
      </c>
      <c r="D81" t="s">
        <v>40</v>
      </c>
      <c r="E81">
        <f t="shared" si="12"/>
        <v>87937.05</v>
      </c>
      <c r="F81" s="1">
        <f t="shared" si="5"/>
        <v>14811268</v>
      </c>
      <c r="G81" s="2">
        <f t="shared" si="11"/>
        <v>168.43034875516065</v>
      </c>
    </row>
    <row r="82" spans="1:7" x14ac:dyDescent="0.25">
      <c r="A82" t="s">
        <v>7</v>
      </c>
      <c r="B82" t="s">
        <v>35</v>
      </c>
      <c r="C82" t="s">
        <v>36</v>
      </c>
      <c r="D82" t="s">
        <v>38</v>
      </c>
      <c r="E82">
        <f t="shared" si="12"/>
        <v>48305.18</v>
      </c>
      <c r="F82" s="1">
        <f t="shared" si="5"/>
        <v>16414812.75</v>
      </c>
      <c r="G82" s="2">
        <f t="shared" si="11"/>
        <v>339.81475175126144</v>
      </c>
    </row>
    <row r="83" spans="1:7" x14ac:dyDescent="0.25">
      <c r="A83" t="s">
        <v>8</v>
      </c>
      <c r="B83" t="s">
        <v>31</v>
      </c>
      <c r="C83" t="s">
        <v>36</v>
      </c>
      <c r="D83" t="s">
        <v>39</v>
      </c>
      <c r="E83">
        <f t="shared" si="12"/>
        <v>88136.05</v>
      </c>
      <c r="F83" s="1">
        <f t="shared" si="5"/>
        <v>34328542.899999999</v>
      </c>
      <c r="G83" s="2">
        <f t="shared" si="11"/>
        <v>389.49491042541615</v>
      </c>
    </row>
    <row r="84" spans="1:7" x14ac:dyDescent="0.25">
      <c r="A84" t="s">
        <v>8</v>
      </c>
      <c r="B84" t="s">
        <v>31</v>
      </c>
      <c r="C84" t="s">
        <v>36</v>
      </c>
      <c r="D84" t="s">
        <v>40</v>
      </c>
      <c r="E84">
        <f t="shared" si="12"/>
        <v>48504.18</v>
      </c>
      <c r="F84" s="1">
        <f t="shared" si="5"/>
        <v>353617923.14999998</v>
      </c>
      <c r="G84" s="2">
        <f t="shared" si="11"/>
        <v>7290.4628662931727</v>
      </c>
    </row>
    <row r="85" spans="1:7" x14ac:dyDescent="0.25">
      <c r="A85" t="s">
        <v>8</v>
      </c>
      <c r="B85" t="s">
        <v>31</v>
      </c>
      <c r="C85" t="s">
        <v>37</v>
      </c>
      <c r="D85" t="s">
        <v>38</v>
      </c>
      <c r="E85">
        <f t="shared" si="12"/>
        <v>88335.05</v>
      </c>
      <c r="F85" s="1">
        <f t="shared" si="5"/>
        <v>14812356</v>
      </c>
      <c r="G85" s="2">
        <f t="shared" si="11"/>
        <v>167.68379029615085</v>
      </c>
    </row>
    <row r="86" spans="1:7" x14ac:dyDescent="0.25">
      <c r="A86" t="s">
        <v>8</v>
      </c>
      <c r="B86" t="s">
        <v>32</v>
      </c>
      <c r="C86" t="s">
        <v>37</v>
      </c>
      <c r="D86" t="s">
        <v>39</v>
      </c>
      <c r="E86">
        <f t="shared" si="12"/>
        <v>48703.18</v>
      </c>
      <c r="F86" s="1">
        <f t="shared" ref="F86:F91" si="13">F81+4555</f>
        <v>14815823</v>
      </c>
      <c r="G86" s="2">
        <f t="shared" si="11"/>
        <v>304.20648097311101</v>
      </c>
    </row>
    <row r="87" spans="1:7" x14ac:dyDescent="0.25">
      <c r="A87" t="s">
        <v>8</v>
      </c>
      <c r="B87" t="s">
        <v>32</v>
      </c>
      <c r="C87" t="s">
        <v>36</v>
      </c>
      <c r="D87" t="s">
        <v>40</v>
      </c>
      <c r="E87">
        <f t="shared" si="12"/>
        <v>88534.05</v>
      </c>
      <c r="F87" s="1">
        <f t="shared" si="13"/>
        <v>16419367.75</v>
      </c>
      <c r="G87" s="2">
        <f t="shared" si="11"/>
        <v>185.45822482988183</v>
      </c>
    </row>
    <row r="88" spans="1:7" x14ac:dyDescent="0.25">
      <c r="A88" t="s">
        <v>8</v>
      </c>
      <c r="B88" t="s">
        <v>32</v>
      </c>
      <c r="C88" t="s">
        <v>37</v>
      </c>
      <c r="D88" t="s">
        <v>38</v>
      </c>
      <c r="E88">
        <f t="shared" si="12"/>
        <v>48902.18</v>
      </c>
      <c r="F88" s="1">
        <f t="shared" si="13"/>
        <v>34333097.899999999</v>
      </c>
      <c r="G88" s="2">
        <f t="shared" si="11"/>
        <v>702.07704237316204</v>
      </c>
    </row>
    <row r="89" spans="1:7" x14ac:dyDescent="0.25">
      <c r="A89" t="s">
        <v>8</v>
      </c>
      <c r="B89" t="s">
        <v>32</v>
      </c>
      <c r="C89" t="s">
        <v>37</v>
      </c>
      <c r="D89" t="s">
        <v>39</v>
      </c>
      <c r="E89">
        <f>E84+133333</f>
        <v>181837.18</v>
      </c>
      <c r="F89" s="1">
        <f t="shared" si="13"/>
        <v>353622478.14999998</v>
      </c>
      <c r="G89" s="2">
        <f t="shared" si="11"/>
        <v>1944.7204259876885</v>
      </c>
    </row>
    <row r="90" spans="1:7" x14ac:dyDescent="0.25">
      <c r="A90" t="s">
        <v>8</v>
      </c>
      <c r="B90" t="s">
        <v>32</v>
      </c>
      <c r="C90" t="s">
        <v>37</v>
      </c>
      <c r="D90" t="s">
        <v>40</v>
      </c>
      <c r="E90">
        <f t="shared" ref="E90:E100" si="14">E85+133333</f>
        <v>221668.05</v>
      </c>
      <c r="F90" s="1">
        <f t="shared" si="13"/>
        <v>14816911</v>
      </c>
      <c r="G90" s="2">
        <f t="shared" si="11"/>
        <v>66.842790379578844</v>
      </c>
    </row>
    <row r="91" spans="1:7" x14ac:dyDescent="0.25">
      <c r="A91" t="s">
        <v>8</v>
      </c>
      <c r="B91" t="s">
        <v>32</v>
      </c>
      <c r="C91" t="s">
        <v>36</v>
      </c>
      <c r="D91" t="s">
        <v>38</v>
      </c>
      <c r="E91">
        <f t="shared" si="14"/>
        <v>182036.18</v>
      </c>
      <c r="F91" s="1">
        <f t="shared" si="13"/>
        <v>14820378</v>
      </c>
      <c r="G91" s="2">
        <f t="shared" si="11"/>
        <v>81.414463871962155</v>
      </c>
    </row>
    <row r="92" spans="1:7" x14ac:dyDescent="0.25">
      <c r="A92" t="s">
        <v>8</v>
      </c>
      <c r="B92" t="s">
        <v>32</v>
      </c>
      <c r="C92" t="s">
        <v>36</v>
      </c>
      <c r="D92" t="s">
        <v>39</v>
      </c>
      <c r="E92">
        <f t="shared" si="14"/>
        <v>221867.05</v>
      </c>
      <c r="F92" s="1">
        <f>F87+4555</f>
        <v>16423922.75</v>
      </c>
      <c r="G92" s="2">
        <f t="shared" si="11"/>
        <v>74.025966226170141</v>
      </c>
    </row>
    <row r="93" spans="1:7" x14ac:dyDescent="0.25">
      <c r="A93" t="s">
        <v>8</v>
      </c>
      <c r="B93" t="s">
        <v>33</v>
      </c>
      <c r="C93" t="s">
        <v>36</v>
      </c>
      <c r="D93" t="s">
        <v>40</v>
      </c>
      <c r="E93">
        <f t="shared" si="14"/>
        <v>182235.18</v>
      </c>
      <c r="F93" s="1">
        <f t="shared" ref="F93:F110" si="15">F88+4555</f>
        <v>34337652.899999999</v>
      </c>
      <c r="G93" s="2">
        <f t="shared" si="11"/>
        <v>188.42494023382312</v>
      </c>
    </row>
    <row r="94" spans="1:7" x14ac:dyDescent="0.25">
      <c r="A94" t="s">
        <v>8</v>
      </c>
      <c r="B94" t="s">
        <v>33</v>
      </c>
      <c r="C94" t="s">
        <v>36</v>
      </c>
      <c r="D94" t="s">
        <v>38</v>
      </c>
      <c r="E94">
        <f t="shared" si="14"/>
        <v>315170.18</v>
      </c>
      <c r="F94" s="1">
        <f t="shared" si="15"/>
        <v>353627033.14999998</v>
      </c>
      <c r="G94" s="2">
        <f t="shared" si="11"/>
        <v>1122.0193266698011</v>
      </c>
    </row>
    <row r="95" spans="1:7" x14ac:dyDescent="0.25">
      <c r="A95" t="s">
        <v>8</v>
      </c>
      <c r="B95" t="s">
        <v>33</v>
      </c>
      <c r="C95" t="s">
        <v>36</v>
      </c>
      <c r="D95" t="s">
        <v>39</v>
      </c>
      <c r="E95">
        <f t="shared" si="14"/>
        <v>355001.05</v>
      </c>
      <c r="F95" s="1">
        <f t="shared" si="15"/>
        <v>14821466</v>
      </c>
      <c r="G95" s="2">
        <f t="shared" si="11"/>
        <v>41.750484963354332</v>
      </c>
    </row>
    <row r="96" spans="1:7" x14ac:dyDescent="0.25">
      <c r="A96" t="s">
        <v>8</v>
      </c>
      <c r="B96" t="s">
        <v>34</v>
      </c>
      <c r="C96" t="s">
        <v>36</v>
      </c>
      <c r="D96" t="s">
        <v>40</v>
      </c>
      <c r="E96">
        <f t="shared" si="14"/>
        <v>315369.18</v>
      </c>
      <c r="F96" s="1">
        <f t="shared" si="15"/>
        <v>14824933</v>
      </c>
      <c r="G96" s="2">
        <f t="shared" si="11"/>
        <v>47.008185771355336</v>
      </c>
    </row>
    <row r="97" spans="1:7" x14ac:dyDescent="0.25">
      <c r="A97" t="s">
        <v>8</v>
      </c>
      <c r="B97" t="s">
        <v>34</v>
      </c>
      <c r="C97" t="s">
        <v>36</v>
      </c>
      <c r="D97" t="s">
        <v>38</v>
      </c>
      <c r="E97">
        <f t="shared" si="14"/>
        <v>355200.05</v>
      </c>
      <c r="F97" s="1">
        <f t="shared" si="15"/>
        <v>16428477.75</v>
      </c>
      <c r="G97" s="2">
        <f t="shared" si="11"/>
        <v>46.251338506286814</v>
      </c>
    </row>
    <row r="98" spans="1:7" x14ac:dyDescent="0.25">
      <c r="A98" t="s">
        <v>8</v>
      </c>
      <c r="B98" t="s">
        <v>34</v>
      </c>
      <c r="C98" t="s">
        <v>37</v>
      </c>
      <c r="D98" t="s">
        <v>39</v>
      </c>
      <c r="E98">
        <f t="shared" si="14"/>
        <v>315568.18</v>
      </c>
      <c r="F98" s="1">
        <f t="shared" si="15"/>
        <v>34342207.899999999</v>
      </c>
      <c r="G98" s="2">
        <f t="shared" si="11"/>
        <v>108.82658669831666</v>
      </c>
    </row>
    <row r="99" spans="1:7" x14ac:dyDescent="0.25">
      <c r="A99" t="s">
        <v>8</v>
      </c>
      <c r="B99" t="s">
        <v>34</v>
      </c>
      <c r="C99" t="s">
        <v>37</v>
      </c>
      <c r="D99" t="s">
        <v>40</v>
      </c>
      <c r="E99">
        <f t="shared" si="14"/>
        <v>448503.18</v>
      </c>
      <c r="F99" s="1">
        <f t="shared" si="15"/>
        <v>353631588.14999998</v>
      </c>
      <c r="G99" s="2">
        <f t="shared" si="11"/>
        <v>788.47063726504678</v>
      </c>
    </row>
    <row r="100" spans="1:7" x14ac:dyDescent="0.25">
      <c r="A100" t="s">
        <v>8</v>
      </c>
      <c r="B100" t="s">
        <v>34</v>
      </c>
      <c r="C100" t="s">
        <v>36</v>
      </c>
      <c r="D100" t="s">
        <v>38</v>
      </c>
      <c r="E100">
        <f t="shared" si="14"/>
        <v>488334.05</v>
      </c>
      <c r="F100" s="1">
        <f t="shared" si="15"/>
        <v>14826021</v>
      </c>
      <c r="G100" s="2">
        <f t="shared" si="11"/>
        <v>30.360408003496786</v>
      </c>
    </row>
    <row r="101" spans="1:7" x14ac:dyDescent="0.25">
      <c r="A101" t="s">
        <v>8</v>
      </c>
      <c r="B101" t="s">
        <v>34</v>
      </c>
      <c r="C101" t="s">
        <v>37</v>
      </c>
      <c r="D101" t="s">
        <v>39</v>
      </c>
      <c r="E101">
        <f>E75+1333</f>
        <v>88673.05</v>
      </c>
      <c r="F101" s="1">
        <f t="shared" si="15"/>
        <v>14829488</v>
      </c>
      <c r="G101" s="2">
        <f t="shared" si="11"/>
        <v>167.2378247956961</v>
      </c>
    </row>
    <row r="102" spans="1:7" x14ac:dyDescent="0.25">
      <c r="A102" t="s">
        <v>8</v>
      </c>
      <c r="B102" t="s">
        <v>35</v>
      </c>
      <c r="C102" t="s">
        <v>37</v>
      </c>
      <c r="D102" t="s">
        <v>40</v>
      </c>
      <c r="E102">
        <f t="shared" ref="E102:E133" si="16">E76+1333</f>
        <v>49041.18</v>
      </c>
      <c r="F102" s="1">
        <f t="shared" si="15"/>
        <v>16433032.75</v>
      </c>
      <c r="G102" s="2">
        <f t="shared" si="11"/>
        <v>335.08640595515851</v>
      </c>
    </row>
    <row r="103" spans="1:7" x14ac:dyDescent="0.25">
      <c r="A103" t="s">
        <v>8</v>
      </c>
      <c r="B103" t="s">
        <v>35</v>
      </c>
      <c r="C103" t="s">
        <v>37</v>
      </c>
      <c r="D103" t="s">
        <v>38</v>
      </c>
      <c r="E103">
        <f t="shared" si="16"/>
        <v>88872.05</v>
      </c>
      <c r="F103" s="1">
        <f t="shared" si="15"/>
        <v>34346762.899999999</v>
      </c>
      <c r="G103" s="2">
        <f t="shared" si="11"/>
        <v>386.47429534932519</v>
      </c>
    </row>
    <row r="104" spans="1:7" x14ac:dyDescent="0.25">
      <c r="A104" t="s">
        <v>8</v>
      </c>
      <c r="B104" t="s">
        <v>35</v>
      </c>
      <c r="C104" t="s">
        <v>36</v>
      </c>
      <c r="D104" t="s">
        <v>39</v>
      </c>
      <c r="E104">
        <f t="shared" si="16"/>
        <v>49240.18</v>
      </c>
      <c r="F104" s="1">
        <f t="shared" si="15"/>
        <v>353636143.14999998</v>
      </c>
      <c r="G104" s="2">
        <f t="shared" si="11"/>
        <v>7181.8613000602345</v>
      </c>
    </row>
    <row r="105" spans="1:7" x14ac:dyDescent="0.25">
      <c r="A105" t="s">
        <v>8</v>
      </c>
      <c r="B105" t="s">
        <v>35</v>
      </c>
      <c r="C105" t="s">
        <v>36</v>
      </c>
      <c r="D105" t="s">
        <v>40</v>
      </c>
      <c r="E105">
        <f t="shared" si="16"/>
        <v>89071.05</v>
      </c>
      <c r="F105" s="1">
        <f t="shared" si="15"/>
        <v>14830576</v>
      </c>
      <c r="G105" s="2">
        <f t="shared" si="11"/>
        <v>166.50276380485016</v>
      </c>
    </row>
    <row r="106" spans="1:7" x14ac:dyDescent="0.25">
      <c r="A106" t="s">
        <v>8</v>
      </c>
      <c r="B106" t="s">
        <v>35</v>
      </c>
      <c r="C106" t="s">
        <v>36</v>
      </c>
      <c r="D106" t="s">
        <v>38</v>
      </c>
      <c r="E106">
        <f t="shared" si="16"/>
        <v>49439.18</v>
      </c>
      <c r="F106" s="1">
        <f t="shared" si="15"/>
        <v>14834043</v>
      </c>
      <c r="G106" s="2">
        <f t="shared" si="11"/>
        <v>300.0462993115986</v>
      </c>
    </row>
    <row r="107" spans="1:7" x14ac:dyDescent="0.25">
      <c r="A107" t="s">
        <v>8</v>
      </c>
      <c r="B107" t="s">
        <v>35</v>
      </c>
      <c r="C107" t="s">
        <v>36</v>
      </c>
      <c r="D107" t="s">
        <v>39</v>
      </c>
      <c r="E107">
        <f t="shared" si="16"/>
        <v>89270.05</v>
      </c>
      <c r="F107" s="1">
        <f t="shared" si="15"/>
        <v>16437587.75</v>
      </c>
      <c r="G107" s="2">
        <f t="shared" si="11"/>
        <v>184.13328714389652</v>
      </c>
    </row>
    <row r="108" spans="1:7" x14ac:dyDescent="0.25">
      <c r="A108" t="s">
        <v>9</v>
      </c>
      <c r="B108" t="s">
        <v>31</v>
      </c>
      <c r="C108" t="s">
        <v>36</v>
      </c>
      <c r="D108" t="s">
        <v>40</v>
      </c>
      <c r="E108">
        <f t="shared" si="16"/>
        <v>49638.18</v>
      </c>
      <c r="F108" s="1">
        <f t="shared" si="15"/>
        <v>34351317.899999999</v>
      </c>
      <c r="G108" s="2">
        <f t="shared" si="11"/>
        <v>692.03419424322158</v>
      </c>
    </row>
    <row r="109" spans="1:7" x14ac:dyDescent="0.25">
      <c r="A109" t="s">
        <v>9</v>
      </c>
      <c r="B109" t="s">
        <v>31</v>
      </c>
      <c r="C109" t="s">
        <v>36</v>
      </c>
      <c r="D109" t="s">
        <v>38</v>
      </c>
      <c r="E109">
        <f t="shared" si="16"/>
        <v>89469.05</v>
      </c>
      <c r="F109" s="1">
        <f t="shared" si="15"/>
        <v>353640698.14999998</v>
      </c>
      <c r="G109" s="2">
        <f t="shared" si="11"/>
        <v>3952.6595861920964</v>
      </c>
    </row>
    <row r="110" spans="1:7" x14ac:dyDescent="0.25">
      <c r="A110" t="s">
        <v>9</v>
      </c>
      <c r="B110" t="s">
        <v>31</v>
      </c>
      <c r="C110" t="s">
        <v>36</v>
      </c>
      <c r="D110" t="s">
        <v>39</v>
      </c>
      <c r="E110">
        <f t="shared" si="16"/>
        <v>49837.18</v>
      </c>
      <c r="F110" s="1">
        <f t="shared" si="15"/>
        <v>14835131</v>
      </c>
      <c r="G110" s="2">
        <f t="shared" si="11"/>
        <v>297.67195896718073</v>
      </c>
    </row>
    <row r="111" spans="1:7" x14ac:dyDescent="0.25">
      <c r="A111" t="s">
        <v>9</v>
      </c>
      <c r="B111" t="s">
        <v>31</v>
      </c>
      <c r="C111" t="s">
        <v>37</v>
      </c>
      <c r="D111" t="s">
        <v>40</v>
      </c>
      <c r="E111">
        <f t="shared" si="16"/>
        <v>89668.05</v>
      </c>
      <c r="F111" s="1">
        <f>F106+4555</f>
        <v>14838598</v>
      </c>
      <c r="G111" s="2">
        <f t="shared" si="11"/>
        <v>165.48367004746953</v>
      </c>
    </row>
    <row r="112" spans="1:7" x14ac:dyDescent="0.25">
      <c r="A112" t="s">
        <v>9</v>
      </c>
      <c r="B112" t="s">
        <v>32</v>
      </c>
      <c r="C112" t="s">
        <v>37</v>
      </c>
      <c r="D112" t="s">
        <v>38</v>
      </c>
      <c r="E112">
        <f t="shared" si="16"/>
        <v>50036.18</v>
      </c>
      <c r="F112" s="1">
        <f>F107+4555</f>
        <v>16442142.75</v>
      </c>
      <c r="G112" s="2">
        <f t="shared" si="11"/>
        <v>328.605076366741</v>
      </c>
    </row>
    <row r="113" spans="1:7" x14ac:dyDescent="0.25">
      <c r="A113" t="s">
        <v>9</v>
      </c>
      <c r="B113" t="s">
        <v>32</v>
      </c>
      <c r="C113" t="s">
        <v>36</v>
      </c>
      <c r="D113" t="s">
        <v>39</v>
      </c>
      <c r="E113">
        <f t="shared" si="16"/>
        <v>89867.05</v>
      </c>
      <c r="F113" s="1">
        <f t="shared" ref="F113:F132" si="17">F108+4555</f>
        <v>34355872.899999999</v>
      </c>
      <c r="G113" s="2">
        <f t="shared" si="11"/>
        <v>382.29665823012994</v>
      </c>
    </row>
    <row r="114" spans="1:7" x14ac:dyDescent="0.25">
      <c r="A114" t="s">
        <v>9</v>
      </c>
      <c r="B114" t="s">
        <v>32</v>
      </c>
      <c r="C114" t="s">
        <v>37</v>
      </c>
      <c r="D114" t="s">
        <v>40</v>
      </c>
      <c r="E114">
        <f t="shared" si="16"/>
        <v>50235.18</v>
      </c>
      <c r="F114" s="1">
        <f t="shared" si="17"/>
        <v>353645253.14999998</v>
      </c>
      <c r="G114" s="2">
        <f t="shared" si="11"/>
        <v>7039.7926940841053</v>
      </c>
    </row>
    <row r="115" spans="1:7" x14ac:dyDescent="0.25">
      <c r="A115" t="s">
        <v>9</v>
      </c>
      <c r="B115" t="s">
        <v>33</v>
      </c>
      <c r="C115" t="s">
        <v>37</v>
      </c>
      <c r="D115" t="s">
        <v>38</v>
      </c>
      <c r="E115">
        <f t="shared" si="16"/>
        <v>183170.18</v>
      </c>
      <c r="F115" s="1">
        <f t="shared" si="17"/>
        <v>14839686</v>
      </c>
      <c r="G115" s="2">
        <f t="shared" si="11"/>
        <v>81.015840023741859</v>
      </c>
    </row>
    <row r="116" spans="1:7" x14ac:dyDescent="0.25">
      <c r="A116" t="s">
        <v>9</v>
      </c>
      <c r="B116" t="s">
        <v>33</v>
      </c>
      <c r="C116" t="s">
        <v>37</v>
      </c>
      <c r="D116" t="s">
        <v>39</v>
      </c>
      <c r="E116">
        <f t="shared" si="16"/>
        <v>223001.05</v>
      </c>
      <c r="F116" s="1">
        <f t="shared" si="17"/>
        <v>14843153</v>
      </c>
      <c r="G116" s="2">
        <f t="shared" si="11"/>
        <v>66.560910811854924</v>
      </c>
    </row>
    <row r="117" spans="1:7" x14ac:dyDescent="0.25">
      <c r="A117" t="s">
        <v>9</v>
      </c>
      <c r="B117" t="s">
        <v>33</v>
      </c>
      <c r="C117" t="s">
        <v>36</v>
      </c>
      <c r="D117" t="s">
        <v>40</v>
      </c>
      <c r="E117">
        <f t="shared" si="16"/>
        <v>183369.18</v>
      </c>
      <c r="F117" s="1">
        <f t="shared" si="17"/>
        <v>16446697.75</v>
      </c>
      <c r="G117" s="2">
        <f t="shared" si="11"/>
        <v>89.691723276506991</v>
      </c>
    </row>
    <row r="118" spans="1:7" x14ac:dyDescent="0.25">
      <c r="A118" t="s">
        <v>9</v>
      </c>
      <c r="B118" t="s">
        <v>33</v>
      </c>
      <c r="C118" t="s">
        <v>36</v>
      </c>
      <c r="D118" t="s">
        <v>38</v>
      </c>
      <c r="E118">
        <f t="shared" si="16"/>
        <v>223200.05</v>
      </c>
      <c r="F118" s="1">
        <f t="shared" si="17"/>
        <v>34360427.899999999</v>
      </c>
      <c r="G118" s="2">
        <f t="shared" si="11"/>
        <v>153.94453495866154</v>
      </c>
    </row>
    <row r="119" spans="1:7" x14ac:dyDescent="0.25">
      <c r="A119" t="s">
        <v>9</v>
      </c>
      <c r="B119" t="s">
        <v>33</v>
      </c>
      <c r="C119" t="s">
        <v>36</v>
      </c>
      <c r="D119" t="s">
        <v>39</v>
      </c>
      <c r="E119">
        <f t="shared" si="16"/>
        <v>183568.18</v>
      </c>
      <c r="F119" s="1">
        <f t="shared" si="17"/>
        <v>353649808.14999998</v>
      </c>
      <c r="G119" s="2">
        <f t="shared" si="11"/>
        <v>1926.5311022313344</v>
      </c>
    </row>
    <row r="120" spans="1:7" x14ac:dyDescent="0.25">
      <c r="A120" t="s">
        <v>9</v>
      </c>
      <c r="B120" t="s">
        <v>33</v>
      </c>
      <c r="C120" t="s">
        <v>36</v>
      </c>
      <c r="D120" t="s">
        <v>40</v>
      </c>
      <c r="E120">
        <f t="shared" si="16"/>
        <v>316503.18</v>
      </c>
      <c r="F120" s="1">
        <f t="shared" si="17"/>
        <v>14844241</v>
      </c>
      <c r="G120" s="2">
        <f t="shared" si="11"/>
        <v>46.900764156619218</v>
      </c>
    </row>
    <row r="121" spans="1:7" x14ac:dyDescent="0.25">
      <c r="A121" t="s">
        <v>9</v>
      </c>
      <c r="B121" t="s">
        <v>34</v>
      </c>
      <c r="C121" t="s">
        <v>36</v>
      </c>
      <c r="D121" t="s">
        <v>38</v>
      </c>
      <c r="E121">
        <f t="shared" si="16"/>
        <v>356334.05</v>
      </c>
      <c r="F121" s="1">
        <f t="shared" si="17"/>
        <v>14847708</v>
      </c>
      <c r="G121" s="2">
        <f t="shared" si="11"/>
        <v>41.667946130884772</v>
      </c>
    </row>
    <row r="122" spans="1:7" x14ac:dyDescent="0.25">
      <c r="A122" t="s">
        <v>9</v>
      </c>
      <c r="B122" t="s">
        <v>34</v>
      </c>
      <c r="C122" t="s">
        <v>36</v>
      </c>
      <c r="D122" t="s">
        <v>39</v>
      </c>
      <c r="E122">
        <f t="shared" si="16"/>
        <v>316702.18</v>
      </c>
      <c r="F122" s="1">
        <f t="shared" si="17"/>
        <v>16451252.75</v>
      </c>
      <c r="G122" s="2">
        <f t="shared" si="11"/>
        <v>51.945498922678716</v>
      </c>
    </row>
    <row r="123" spans="1:7" x14ac:dyDescent="0.25">
      <c r="A123" t="s">
        <v>9</v>
      </c>
      <c r="B123" t="s">
        <v>34</v>
      </c>
      <c r="C123" t="s">
        <v>36</v>
      </c>
      <c r="D123" t="s">
        <v>40</v>
      </c>
      <c r="E123">
        <f t="shared" si="16"/>
        <v>356533.05</v>
      </c>
      <c r="F123" s="1">
        <f t="shared" si="17"/>
        <v>34364982.899999999</v>
      </c>
      <c r="G123" s="2">
        <f t="shared" si="11"/>
        <v>96.38652826154545</v>
      </c>
    </row>
    <row r="124" spans="1:7" x14ac:dyDescent="0.25">
      <c r="A124" t="s">
        <v>9</v>
      </c>
      <c r="B124" t="s">
        <v>34</v>
      </c>
      <c r="C124" t="s">
        <v>37</v>
      </c>
      <c r="D124" t="s">
        <v>38</v>
      </c>
      <c r="E124">
        <f t="shared" si="16"/>
        <v>316901.18</v>
      </c>
      <c r="F124" s="1">
        <f t="shared" si="17"/>
        <v>353654363.14999998</v>
      </c>
      <c r="G124" s="2">
        <f t="shared" si="11"/>
        <v>1115.9767948797162</v>
      </c>
    </row>
    <row r="125" spans="1:7" x14ac:dyDescent="0.25">
      <c r="A125" t="s">
        <v>9</v>
      </c>
      <c r="B125" t="s">
        <v>34</v>
      </c>
      <c r="C125" t="s">
        <v>37</v>
      </c>
      <c r="D125" t="s">
        <v>39</v>
      </c>
      <c r="E125">
        <f t="shared" si="16"/>
        <v>449836.18</v>
      </c>
      <c r="F125" s="1">
        <f t="shared" si="17"/>
        <v>14848796</v>
      </c>
      <c r="G125" s="2">
        <f t="shared" si="11"/>
        <v>33.009341311763762</v>
      </c>
    </row>
    <row r="126" spans="1:7" x14ac:dyDescent="0.25">
      <c r="A126" t="s">
        <v>9</v>
      </c>
      <c r="B126" t="s">
        <v>34</v>
      </c>
      <c r="C126" t="s">
        <v>36</v>
      </c>
      <c r="D126" t="s">
        <v>40</v>
      </c>
      <c r="E126">
        <f t="shared" si="16"/>
        <v>489667.05</v>
      </c>
      <c r="F126" s="1">
        <f t="shared" si="17"/>
        <v>14852263</v>
      </c>
      <c r="G126" s="2">
        <f t="shared" si="11"/>
        <v>30.331350659596147</v>
      </c>
    </row>
    <row r="127" spans="1:7" x14ac:dyDescent="0.25">
      <c r="A127" t="s">
        <v>9</v>
      </c>
      <c r="B127" t="s">
        <v>35</v>
      </c>
      <c r="C127" t="s">
        <v>37</v>
      </c>
      <c r="D127" t="s">
        <v>38</v>
      </c>
      <c r="E127">
        <f t="shared" si="16"/>
        <v>90006.05</v>
      </c>
      <c r="F127" s="1">
        <f t="shared" si="17"/>
        <v>16455807.75</v>
      </c>
      <c r="G127" s="2">
        <f t="shared" si="11"/>
        <v>182.83001809322818</v>
      </c>
    </row>
    <row r="128" spans="1:7" x14ac:dyDescent="0.25">
      <c r="A128" t="s">
        <v>9</v>
      </c>
      <c r="B128" t="s">
        <v>35</v>
      </c>
      <c r="C128" t="s">
        <v>37</v>
      </c>
      <c r="D128" t="s">
        <v>39</v>
      </c>
      <c r="E128">
        <f t="shared" si="16"/>
        <v>50374.18</v>
      </c>
      <c r="F128" s="1">
        <f t="shared" si="17"/>
        <v>34369537.899999999</v>
      </c>
      <c r="G128" s="2">
        <f t="shared" si="11"/>
        <v>682.28481138551535</v>
      </c>
    </row>
    <row r="129" spans="1:7" x14ac:dyDescent="0.25">
      <c r="A129" t="s">
        <v>9</v>
      </c>
      <c r="B129" t="s">
        <v>35</v>
      </c>
      <c r="C129" t="s">
        <v>37</v>
      </c>
      <c r="D129" t="s">
        <v>40</v>
      </c>
      <c r="E129">
        <f t="shared" si="16"/>
        <v>90205.05</v>
      </c>
      <c r="F129" s="1">
        <f t="shared" si="17"/>
        <v>353658918.14999998</v>
      </c>
      <c r="G129" s="2">
        <f t="shared" si="11"/>
        <v>3920.6110760982892</v>
      </c>
    </row>
    <row r="130" spans="1:7" x14ac:dyDescent="0.25">
      <c r="A130" t="s">
        <v>9</v>
      </c>
      <c r="B130" t="s">
        <v>35</v>
      </c>
      <c r="C130" t="s">
        <v>36</v>
      </c>
      <c r="D130" t="s">
        <v>38</v>
      </c>
      <c r="E130">
        <f t="shared" si="16"/>
        <v>50573.18</v>
      </c>
      <c r="F130" s="1">
        <f t="shared" si="17"/>
        <v>14853351</v>
      </c>
      <c r="G130" s="2">
        <f t="shared" si="11"/>
        <v>293.70015885890507</v>
      </c>
    </row>
    <row r="131" spans="1:7" x14ac:dyDescent="0.25">
      <c r="A131" t="s">
        <v>9</v>
      </c>
      <c r="B131" t="s">
        <v>35</v>
      </c>
      <c r="C131" t="s">
        <v>36</v>
      </c>
      <c r="D131" t="s">
        <v>39</v>
      </c>
      <c r="E131">
        <f t="shared" si="16"/>
        <v>90404.05</v>
      </c>
      <c r="F131" s="1">
        <f>F126+4555</f>
        <v>14856818</v>
      </c>
      <c r="G131" s="2">
        <f t="shared" si="11"/>
        <v>164.33796937194737</v>
      </c>
    </row>
    <row r="132" spans="1:7" x14ac:dyDescent="0.25">
      <c r="A132" t="s">
        <v>9</v>
      </c>
      <c r="B132" t="s">
        <v>35</v>
      </c>
      <c r="C132" t="s">
        <v>36</v>
      </c>
      <c r="D132" t="s">
        <v>40</v>
      </c>
      <c r="E132">
        <f t="shared" si="16"/>
        <v>50772.18</v>
      </c>
      <c r="F132" s="1">
        <f t="shared" si="17"/>
        <v>16460362.75</v>
      </c>
      <c r="G132" s="2">
        <f t="shared" si="11"/>
        <v>324.20043318998711</v>
      </c>
    </row>
    <row r="133" spans="1:7" x14ac:dyDescent="0.25">
      <c r="A133" t="s">
        <v>9</v>
      </c>
      <c r="B133" t="s">
        <v>35</v>
      </c>
      <c r="C133" t="s">
        <v>36</v>
      </c>
      <c r="D133" t="s">
        <v>38</v>
      </c>
      <c r="E133">
        <f t="shared" si="16"/>
        <v>90603.05</v>
      </c>
      <c r="F133" s="1">
        <f>F128+4555</f>
        <v>34374092.899999999</v>
      </c>
      <c r="G133" s="2">
        <f t="shared" ref="G133" si="18">F133/E133</f>
        <v>379.39222686211997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3"/>
  <sheetViews>
    <sheetView workbookViewId="0">
      <selection activeCell="I20" sqref="I20"/>
    </sheetView>
  </sheetViews>
  <sheetFormatPr defaultRowHeight="15" x14ac:dyDescent="0.25"/>
  <cols>
    <col min="2" max="2" width="23.42578125" bestFit="1" customWidth="1"/>
    <col min="3" max="3" width="16.28515625" bestFit="1" customWidth="1"/>
    <col min="4" max="4" width="11.140625" bestFit="1" customWidth="1"/>
    <col min="5" max="5" width="11" bestFit="1" customWidth="1"/>
    <col min="6" max="6" width="16.28515625" bestFit="1" customWidth="1"/>
    <col min="7" max="7" width="11.5703125" bestFit="1" customWidth="1"/>
  </cols>
  <sheetData>
    <row r="1" spans="1:7" x14ac:dyDescent="0.25">
      <c r="A1" t="s">
        <v>16</v>
      </c>
      <c r="B1" t="s">
        <v>17</v>
      </c>
      <c r="C1" t="s">
        <v>18</v>
      </c>
      <c r="D1" t="s">
        <v>3</v>
      </c>
      <c r="E1" t="s">
        <v>4</v>
      </c>
      <c r="F1" t="s">
        <v>5</v>
      </c>
      <c r="G1" t="s">
        <v>15</v>
      </c>
    </row>
    <row r="2" spans="1:7" x14ac:dyDescent="0.25">
      <c r="A2" t="s">
        <v>19</v>
      </c>
      <c r="B2" t="s">
        <v>20</v>
      </c>
      <c r="C2" t="s">
        <v>10</v>
      </c>
      <c r="D2" t="s">
        <v>12</v>
      </c>
      <c r="E2">
        <v>24667.755500000028</v>
      </c>
      <c r="F2">
        <v>10445768.039999999</v>
      </c>
      <c r="G2">
        <v>423.45839044821031</v>
      </c>
    </row>
    <row r="3" spans="1:7" x14ac:dyDescent="0.25">
      <c r="A3" t="s">
        <v>19</v>
      </c>
      <c r="B3" t="s">
        <v>20</v>
      </c>
      <c r="C3" t="s">
        <v>10</v>
      </c>
      <c r="D3" t="s">
        <v>13</v>
      </c>
      <c r="E3">
        <v>28671.637999999999</v>
      </c>
      <c r="F3">
        <v>14565527.220000001</v>
      </c>
      <c r="G3">
        <v>508.01168806609519</v>
      </c>
    </row>
    <row r="4" spans="1:7" x14ac:dyDescent="0.25">
      <c r="A4" t="s">
        <v>19</v>
      </c>
      <c r="B4" t="s">
        <v>20</v>
      </c>
      <c r="C4" t="s">
        <v>10</v>
      </c>
      <c r="D4" t="s">
        <v>14</v>
      </c>
      <c r="E4">
        <v>35824.917499999923</v>
      </c>
      <c r="F4" s="1">
        <v>15491136.560000001</v>
      </c>
      <c r="G4" s="2">
        <v>432.41234428523205</v>
      </c>
    </row>
    <row r="5" spans="1:7" x14ac:dyDescent="0.25">
      <c r="A5" t="s">
        <v>19</v>
      </c>
      <c r="B5" t="s">
        <v>20</v>
      </c>
      <c r="C5" t="s">
        <v>11</v>
      </c>
      <c r="D5" t="s">
        <v>12</v>
      </c>
      <c r="E5">
        <v>208998.2089999998</v>
      </c>
      <c r="F5" s="1">
        <v>187681435.40000001</v>
      </c>
      <c r="G5" s="2">
        <v>898.0049939088243</v>
      </c>
    </row>
    <row r="6" spans="1:7" x14ac:dyDescent="0.25">
      <c r="A6" t="s">
        <v>19</v>
      </c>
      <c r="B6" t="s">
        <v>20</v>
      </c>
      <c r="C6" t="s">
        <v>11</v>
      </c>
      <c r="D6" t="s">
        <v>13</v>
      </c>
      <c r="E6">
        <v>78387.175000000192</v>
      </c>
      <c r="F6" s="1">
        <v>62405864.740000002</v>
      </c>
      <c r="G6" s="2">
        <v>796.12340590153747</v>
      </c>
    </row>
    <row r="7" spans="1:7" x14ac:dyDescent="0.25">
      <c r="A7" t="s">
        <v>19</v>
      </c>
      <c r="B7" t="s">
        <v>20</v>
      </c>
      <c r="C7" t="s">
        <v>11</v>
      </c>
      <c r="D7" t="s">
        <v>14</v>
      </c>
      <c r="E7">
        <v>132957.81249999948</v>
      </c>
      <c r="F7" s="1">
        <v>99667965.819999993</v>
      </c>
      <c r="G7" s="2">
        <v>749.62098086564401</v>
      </c>
    </row>
    <row r="8" spans="1:7" x14ac:dyDescent="0.25">
      <c r="A8" t="s">
        <v>19</v>
      </c>
      <c r="B8" t="s">
        <v>21</v>
      </c>
      <c r="C8" t="s">
        <v>10</v>
      </c>
      <c r="D8" t="s">
        <v>12</v>
      </c>
      <c r="E8">
        <v>8219.4900000000107</v>
      </c>
      <c r="F8" s="1">
        <v>3875584.69</v>
      </c>
      <c r="G8" s="2">
        <v>471.51157675232827</v>
      </c>
    </row>
    <row r="9" spans="1:7" x14ac:dyDescent="0.25">
      <c r="A9" t="s">
        <v>19</v>
      </c>
      <c r="B9" t="s">
        <v>21</v>
      </c>
      <c r="C9" t="s">
        <v>10</v>
      </c>
      <c r="D9" t="s">
        <v>13</v>
      </c>
      <c r="E9">
        <v>1083.4394999999995</v>
      </c>
      <c r="F9" s="1">
        <v>397703.83</v>
      </c>
      <c r="G9" s="2">
        <v>367.07525431738475</v>
      </c>
    </row>
    <row r="10" spans="1:7" x14ac:dyDescent="0.25">
      <c r="A10" t="s">
        <v>19</v>
      </c>
      <c r="B10" t="s">
        <v>21</v>
      </c>
      <c r="C10" t="s">
        <v>10</v>
      </c>
      <c r="D10" t="s">
        <v>14</v>
      </c>
      <c r="E10">
        <v>11703.058500000005</v>
      </c>
      <c r="F10" s="1">
        <v>5027173.79</v>
      </c>
      <c r="G10" s="2">
        <v>429.56068193626459</v>
      </c>
    </row>
    <row r="11" spans="1:7" x14ac:dyDescent="0.25">
      <c r="A11" t="s">
        <v>19</v>
      </c>
      <c r="B11" t="s">
        <v>21</v>
      </c>
      <c r="C11" t="s">
        <v>11</v>
      </c>
      <c r="D11" t="s">
        <v>12</v>
      </c>
      <c r="E11">
        <v>4141.2335000000003</v>
      </c>
      <c r="F11" s="1">
        <v>2909973.11</v>
      </c>
      <c r="G11" s="2">
        <v>702.68269345353258</v>
      </c>
    </row>
    <row r="12" spans="1:7" x14ac:dyDescent="0.25">
      <c r="A12" t="s">
        <v>19</v>
      </c>
      <c r="B12" t="s">
        <v>21</v>
      </c>
      <c r="C12" t="s">
        <v>11</v>
      </c>
      <c r="D12" t="s">
        <v>13</v>
      </c>
      <c r="E12">
        <v>1382.3319999999999</v>
      </c>
      <c r="F12" s="1">
        <v>727412.39</v>
      </c>
      <c r="G12" s="2">
        <v>526.22118998909093</v>
      </c>
    </row>
    <row r="13" spans="1:7" x14ac:dyDescent="0.25">
      <c r="A13" t="s">
        <v>19</v>
      </c>
      <c r="B13" t="s">
        <v>21</v>
      </c>
      <c r="C13" t="s">
        <v>11</v>
      </c>
      <c r="D13" t="s">
        <v>14</v>
      </c>
      <c r="E13">
        <v>7274.7384999999949</v>
      </c>
      <c r="F13" s="1">
        <v>3621592.28</v>
      </c>
      <c r="G13" s="2">
        <v>497.83126637472981</v>
      </c>
    </row>
    <row r="14" spans="1:7" x14ac:dyDescent="0.25">
      <c r="A14" t="s">
        <v>19</v>
      </c>
      <c r="B14" t="s">
        <v>22</v>
      </c>
      <c r="C14" t="s">
        <v>11</v>
      </c>
      <c r="D14" t="s">
        <v>14</v>
      </c>
      <c r="E14">
        <v>1049.2325000000001</v>
      </c>
      <c r="F14" s="1">
        <v>1021484.33</v>
      </c>
      <c r="G14" s="2">
        <v>973.55384054535091</v>
      </c>
    </row>
    <row r="15" spans="1:7" x14ac:dyDescent="0.25">
      <c r="A15" t="s">
        <v>19</v>
      </c>
      <c r="B15" t="s">
        <v>23</v>
      </c>
      <c r="C15" t="s">
        <v>10</v>
      </c>
      <c r="D15" t="s">
        <v>12</v>
      </c>
      <c r="E15">
        <v>21721.036999999982</v>
      </c>
      <c r="F15" s="1">
        <v>9309137.4100000001</v>
      </c>
      <c r="G15" s="2">
        <v>428.57702466047124</v>
      </c>
    </row>
    <row r="16" spans="1:7" x14ac:dyDescent="0.25">
      <c r="A16" t="s">
        <v>19</v>
      </c>
      <c r="B16" t="s">
        <v>23</v>
      </c>
      <c r="C16" t="s">
        <v>11</v>
      </c>
      <c r="D16" t="s">
        <v>12</v>
      </c>
      <c r="E16">
        <v>87470.183000000179</v>
      </c>
      <c r="F16" s="1">
        <v>114051949.61</v>
      </c>
      <c r="G16" s="2">
        <v>1303.8951754565298</v>
      </c>
    </row>
    <row r="17" spans="1:7" x14ac:dyDescent="0.25">
      <c r="A17" t="s">
        <v>19</v>
      </c>
      <c r="B17" t="s">
        <v>24</v>
      </c>
      <c r="C17" t="s">
        <v>10</v>
      </c>
      <c r="D17" t="s">
        <v>12</v>
      </c>
      <c r="E17">
        <v>10200.101499999997</v>
      </c>
      <c r="F17" s="1">
        <v>4468858.97</v>
      </c>
      <c r="G17" s="2">
        <v>438.11906871711039</v>
      </c>
    </row>
    <row r="18" spans="1:7" x14ac:dyDescent="0.25">
      <c r="A18" t="s">
        <v>19</v>
      </c>
      <c r="B18" t="s">
        <v>24</v>
      </c>
      <c r="C18" t="s">
        <v>10</v>
      </c>
      <c r="D18" t="s">
        <v>13</v>
      </c>
      <c r="E18">
        <v>33306.578500000076</v>
      </c>
      <c r="F18" s="1">
        <v>14585387.65</v>
      </c>
      <c r="G18" s="2">
        <v>437.91311827481672</v>
      </c>
    </row>
    <row r="19" spans="1:7" x14ac:dyDescent="0.25">
      <c r="A19" t="s">
        <v>19</v>
      </c>
      <c r="B19" t="s">
        <v>24</v>
      </c>
      <c r="C19" t="s">
        <v>10</v>
      </c>
      <c r="D19" t="s">
        <v>14</v>
      </c>
      <c r="E19">
        <v>5607.9019999999946</v>
      </c>
      <c r="F19" s="1">
        <v>2051865.2</v>
      </c>
      <c r="G19" s="2">
        <v>365.88820560701703</v>
      </c>
    </row>
    <row r="20" spans="1:7" x14ac:dyDescent="0.25">
      <c r="A20" t="s">
        <v>19</v>
      </c>
      <c r="B20" t="s">
        <v>24</v>
      </c>
      <c r="C20" t="s">
        <v>11</v>
      </c>
      <c r="D20" t="s">
        <v>12</v>
      </c>
      <c r="E20">
        <v>55791.607500000136</v>
      </c>
      <c r="F20" s="1">
        <v>60116793.409999996</v>
      </c>
      <c r="G20" s="2">
        <v>1077.5239521463841</v>
      </c>
    </row>
    <row r="21" spans="1:7" x14ac:dyDescent="0.25">
      <c r="A21" t="s">
        <v>19</v>
      </c>
      <c r="B21" t="s">
        <v>24</v>
      </c>
      <c r="C21" t="s">
        <v>11</v>
      </c>
      <c r="D21" t="s">
        <v>13</v>
      </c>
      <c r="E21">
        <v>243793.05949999913</v>
      </c>
      <c r="F21" s="1">
        <v>204314901.93000001</v>
      </c>
      <c r="G21" s="2">
        <v>838.0669340999051</v>
      </c>
    </row>
    <row r="22" spans="1:7" x14ac:dyDescent="0.25">
      <c r="A22" t="s">
        <v>19</v>
      </c>
      <c r="B22" t="s">
        <v>24</v>
      </c>
      <c r="C22" t="s">
        <v>11</v>
      </c>
      <c r="D22" t="s">
        <v>14</v>
      </c>
      <c r="E22">
        <v>46892.331000000013</v>
      </c>
      <c r="F22" s="1">
        <v>30351045.5</v>
      </c>
      <c r="G22" s="2">
        <v>647.24966434276837</v>
      </c>
    </row>
    <row r="23" spans="1:7" x14ac:dyDescent="0.25">
      <c r="A23" t="s">
        <v>19</v>
      </c>
      <c r="B23" t="s">
        <v>24</v>
      </c>
      <c r="C23" t="s">
        <v>11</v>
      </c>
      <c r="D23" t="s">
        <v>25</v>
      </c>
      <c r="E23">
        <v>31734.436000000038</v>
      </c>
      <c r="F23" s="1">
        <v>10980462.460000001</v>
      </c>
      <c r="G23" s="2">
        <v>346.01095352695057</v>
      </c>
    </row>
    <row r="24" spans="1:7" x14ac:dyDescent="0.25">
      <c r="A24" t="s">
        <v>19</v>
      </c>
      <c r="B24" t="s">
        <v>26</v>
      </c>
      <c r="C24" t="s">
        <v>10</v>
      </c>
      <c r="D24" t="s">
        <v>12</v>
      </c>
      <c r="E24">
        <v>14388.330500000007</v>
      </c>
      <c r="F24" s="1">
        <v>6088237.8499999996</v>
      </c>
      <c r="G24" s="2">
        <v>423.13719788407673</v>
      </c>
    </row>
    <row r="25" spans="1:7" x14ac:dyDescent="0.25">
      <c r="A25" t="s">
        <v>19</v>
      </c>
      <c r="B25" t="s">
        <v>26</v>
      </c>
      <c r="C25" t="s">
        <v>10</v>
      </c>
      <c r="D25" t="s">
        <v>13</v>
      </c>
      <c r="E25">
        <v>4143.2</v>
      </c>
      <c r="F25" s="1">
        <v>1914789.38</v>
      </c>
      <c r="G25" s="2">
        <v>462.15229291368991</v>
      </c>
    </row>
    <row r="26" spans="1:7" x14ac:dyDescent="0.25">
      <c r="A26" t="s">
        <v>19</v>
      </c>
      <c r="B26" t="s">
        <v>26</v>
      </c>
      <c r="C26" t="s">
        <v>10</v>
      </c>
      <c r="D26" t="s">
        <v>14</v>
      </c>
      <c r="E26">
        <v>26123.151999999991</v>
      </c>
      <c r="F26" s="1">
        <v>10568016.18</v>
      </c>
      <c r="G26" s="2">
        <v>404.5459820468833</v>
      </c>
    </row>
    <row r="27" spans="1:7" x14ac:dyDescent="0.25">
      <c r="A27" t="s">
        <v>19</v>
      </c>
      <c r="B27" t="s">
        <v>26</v>
      </c>
      <c r="C27" t="s">
        <v>11</v>
      </c>
      <c r="D27" t="s">
        <v>12</v>
      </c>
      <c r="E27">
        <v>31495.370999999966</v>
      </c>
      <c r="F27" s="1">
        <v>27404029.899999999</v>
      </c>
      <c r="G27" s="2">
        <v>870.09706601011396</v>
      </c>
    </row>
    <row r="28" spans="1:7" x14ac:dyDescent="0.25">
      <c r="A28" t="s">
        <v>19</v>
      </c>
      <c r="B28" t="s">
        <v>26</v>
      </c>
      <c r="C28" t="s">
        <v>11</v>
      </c>
      <c r="D28" t="s">
        <v>13</v>
      </c>
      <c r="E28">
        <v>3514.5194999999981</v>
      </c>
      <c r="F28" s="1">
        <v>2616913.7000000002</v>
      </c>
      <c r="G28" s="2">
        <v>744.60070572947495</v>
      </c>
    </row>
    <row r="29" spans="1:7" x14ac:dyDescent="0.25">
      <c r="A29" t="s">
        <v>19</v>
      </c>
      <c r="B29" t="s">
        <v>26</v>
      </c>
      <c r="C29" t="s">
        <v>11</v>
      </c>
      <c r="D29" t="s">
        <v>14</v>
      </c>
      <c r="E29">
        <v>214853.62949999981</v>
      </c>
      <c r="F29" s="1">
        <v>142691776.62</v>
      </c>
      <c r="G29" s="2">
        <v>664.13482030565433</v>
      </c>
    </row>
    <row r="30" spans="1:7" x14ac:dyDescent="0.25">
      <c r="A30" t="s">
        <v>19</v>
      </c>
      <c r="B30" t="s">
        <v>27</v>
      </c>
      <c r="C30" t="s">
        <v>10</v>
      </c>
      <c r="D30" t="s">
        <v>14</v>
      </c>
      <c r="E30">
        <v>5338.2284999999983</v>
      </c>
      <c r="F30" s="1">
        <v>1642120.51</v>
      </c>
      <c r="G30" s="2">
        <v>307.61525288773242</v>
      </c>
    </row>
    <row r="31" spans="1:7" x14ac:dyDescent="0.25">
      <c r="A31" t="s">
        <v>19</v>
      </c>
      <c r="B31" t="s">
        <v>27</v>
      </c>
      <c r="C31" t="s">
        <v>11</v>
      </c>
      <c r="D31" t="s">
        <v>14</v>
      </c>
      <c r="E31">
        <v>34263.266999999993</v>
      </c>
      <c r="F31" s="1">
        <v>23440439.27</v>
      </c>
      <c r="G31" s="2">
        <v>684.12738545918592</v>
      </c>
    </row>
    <row r="32" spans="1:7" x14ac:dyDescent="0.25">
      <c r="A32" t="s">
        <v>19</v>
      </c>
      <c r="B32" t="s">
        <v>20</v>
      </c>
      <c r="C32" t="s">
        <v>28</v>
      </c>
      <c r="D32" t="s">
        <v>12</v>
      </c>
      <c r="E32">
        <v>75</v>
      </c>
      <c r="F32" s="1">
        <v>74085.411997478004</v>
      </c>
      <c r="G32" s="2">
        <v>987.80549329970677</v>
      </c>
    </row>
    <row r="33" spans="1:7" x14ac:dyDescent="0.25">
      <c r="A33" t="s">
        <v>19</v>
      </c>
      <c r="B33" t="s">
        <v>20</v>
      </c>
      <c r="C33" t="s">
        <v>28</v>
      </c>
      <c r="D33" t="s">
        <v>13</v>
      </c>
      <c r="E33">
        <v>80</v>
      </c>
      <c r="F33" s="1">
        <v>70058.859719335291</v>
      </c>
      <c r="G33" s="2">
        <v>875.7357464916912</v>
      </c>
    </row>
    <row r="34" spans="1:7" x14ac:dyDescent="0.25">
      <c r="A34" t="s">
        <v>19</v>
      </c>
      <c r="B34" t="s">
        <v>20</v>
      </c>
      <c r="C34" t="s">
        <v>28</v>
      </c>
      <c r="D34" t="s">
        <v>14</v>
      </c>
      <c r="E34">
        <v>0</v>
      </c>
      <c r="F34" s="1">
        <v>0</v>
      </c>
      <c r="G34" s="2">
        <v>0</v>
      </c>
    </row>
    <row r="35" spans="1:7" x14ac:dyDescent="0.25">
      <c r="A35" t="s">
        <v>19</v>
      </c>
      <c r="B35" t="s">
        <v>24</v>
      </c>
      <c r="C35" t="s">
        <v>28</v>
      </c>
      <c r="D35" t="s">
        <v>12</v>
      </c>
      <c r="E35">
        <v>50</v>
      </c>
      <c r="F35" s="1">
        <v>59263.817368051139</v>
      </c>
      <c r="G35" s="2">
        <v>1185.2763473610228</v>
      </c>
    </row>
    <row r="36" spans="1:7" x14ac:dyDescent="0.25">
      <c r="A36" t="s">
        <v>19</v>
      </c>
      <c r="B36" t="s">
        <v>24</v>
      </c>
      <c r="C36" t="s">
        <v>28</v>
      </c>
      <c r="D36" t="s">
        <v>13</v>
      </c>
      <c r="E36">
        <v>25</v>
      </c>
      <c r="F36" s="1">
        <v>23046.84068774739</v>
      </c>
      <c r="G36" s="2">
        <v>921.87362750989564</v>
      </c>
    </row>
    <row r="37" spans="1:7" x14ac:dyDescent="0.25">
      <c r="A37" t="s">
        <v>19</v>
      </c>
      <c r="B37" t="s">
        <v>24</v>
      </c>
      <c r="C37" t="s">
        <v>28</v>
      </c>
      <c r="D37" t="s">
        <v>14</v>
      </c>
      <c r="E37">
        <v>40</v>
      </c>
      <c r="F37" s="1">
        <v>28478.98523108181</v>
      </c>
      <c r="G37" s="2">
        <v>711.97463077704526</v>
      </c>
    </row>
    <row r="38" spans="1:7" x14ac:dyDescent="0.25">
      <c r="A38" t="s">
        <v>19</v>
      </c>
      <c r="B38" t="s">
        <v>26</v>
      </c>
      <c r="C38" t="s">
        <v>28</v>
      </c>
      <c r="D38" t="s">
        <v>12</v>
      </c>
      <c r="E38">
        <v>32</v>
      </c>
      <c r="F38" s="1">
        <v>30627.416723556013</v>
      </c>
      <c r="G38" s="2">
        <v>957.10677261112539</v>
      </c>
    </row>
    <row r="39" spans="1:7" x14ac:dyDescent="0.25">
      <c r="A39" t="s">
        <v>19</v>
      </c>
      <c r="B39" t="s">
        <v>26</v>
      </c>
      <c r="C39" t="s">
        <v>11</v>
      </c>
      <c r="D39" t="s">
        <v>13</v>
      </c>
      <c r="E39">
        <v>35</v>
      </c>
      <c r="F39" s="1">
        <v>28667.127170584787</v>
      </c>
      <c r="G39" s="2">
        <v>819.06077630242248</v>
      </c>
    </row>
    <row r="40" spans="1:7" x14ac:dyDescent="0.25">
      <c r="A40" t="s">
        <v>19</v>
      </c>
      <c r="B40" t="s">
        <v>26</v>
      </c>
      <c r="C40" t="s">
        <v>28</v>
      </c>
      <c r="D40" t="s">
        <v>14</v>
      </c>
      <c r="E40">
        <v>21</v>
      </c>
      <c r="F40" s="1">
        <v>15341.514349060615</v>
      </c>
      <c r="G40" s="2">
        <v>730.54830233621976</v>
      </c>
    </row>
    <row r="41" spans="1:7" x14ac:dyDescent="0.25">
      <c r="F41" s="1"/>
      <c r="G41" s="2"/>
    </row>
    <row r="42" spans="1:7" x14ac:dyDescent="0.25">
      <c r="F42" s="1"/>
      <c r="G42" s="2"/>
    </row>
    <row r="43" spans="1:7" x14ac:dyDescent="0.25">
      <c r="F43" s="1"/>
      <c r="G43" s="2"/>
    </row>
    <row r="44" spans="1:7" x14ac:dyDescent="0.25">
      <c r="F44" s="1"/>
      <c r="G44" s="2"/>
    </row>
    <row r="45" spans="1:7" x14ac:dyDescent="0.25">
      <c r="F45" s="1"/>
      <c r="G45" s="2"/>
    </row>
    <row r="46" spans="1:7" x14ac:dyDescent="0.25">
      <c r="F46" s="1"/>
      <c r="G46" s="2"/>
    </row>
    <row r="47" spans="1:7" x14ac:dyDescent="0.25">
      <c r="F47" s="1"/>
      <c r="G47" s="2"/>
    </row>
    <row r="48" spans="1:7" x14ac:dyDescent="0.25">
      <c r="F48" s="1"/>
      <c r="G48" s="2"/>
    </row>
    <row r="49" spans="6:7" x14ac:dyDescent="0.25">
      <c r="F49" s="1"/>
      <c r="G49" s="2"/>
    </row>
    <row r="50" spans="6:7" x14ac:dyDescent="0.25">
      <c r="F50" s="1"/>
      <c r="G50" s="2"/>
    </row>
    <row r="51" spans="6:7" x14ac:dyDescent="0.25">
      <c r="F51" s="1"/>
      <c r="G51" s="2"/>
    </row>
    <row r="52" spans="6:7" x14ac:dyDescent="0.25">
      <c r="F52" s="1"/>
      <c r="G52" s="2"/>
    </row>
    <row r="53" spans="6:7" x14ac:dyDescent="0.25">
      <c r="F53" s="1"/>
      <c r="G53" s="2"/>
    </row>
    <row r="54" spans="6:7" x14ac:dyDescent="0.25">
      <c r="F54" s="1"/>
      <c r="G54" s="2"/>
    </row>
    <row r="55" spans="6:7" x14ac:dyDescent="0.25">
      <c r="F55" s="1"/>
      <c r="G55" s="2"/>
    </row>
    <row r="56" spans="6:7" x14ac:dyDescent="0.25">
      <c r="F56" s="1"/>
      <c r="G56" s="2"/>
    </row>
    <row r="57" spans="6:7" x14ac:dyDescent="0.25">
      <c r="F57" s="1"/>
      <c r="G57" s="2"/>
    </row>
    <row r="58" spans="6:7" x14ac:dyDescent="0.25">
      <c r="F58" s="1"/>
      <c r="G58" s="2"/>
    </row>
    <row r="59" spans="6:7" x14ac:dyDescent="0.25">
      <c r="F59" s="1"/>
      <c r="G59" s="2"/>
    </row>
    <row r="60" spans="6:7" x14ac:dyDescent="0.25">
      <c r="F60" s="1"/>
      <c r="G60" s="2"/>
    </row>
    <row r="61" spans="6:7" x14ac:dyDescent="0.25">
      <c r="F61" s="1"/>
      <c r="G61" s="2"/>
    </row>
    <row r="62" spans="6:7" x14ac:dyDescent="0.25">
      <c r="F62" s="1"/>
      <c r="G62" s="2"/>
    </row>
    <row r="63" spans="6:7" x14ac:dyDescent="0.25">
      <c r="F63" s="1"/>
      <c r="G63" s="2"/>
    </row>
    <row r="64" spans="6:7" x14ac:dyDescent="0.25">
      <c r="F64" s="1"/>
      <c r="G64" s="2"/>
    </row>
    <row r="65" spans="6:7" x14ac:dyDescent="0.25">
      <c r="F65" s="1"/>
      <c r="G65" s="2"/>
    </row>
    <row r="66" spans="6:7" x14ac:dyDescent="0.25">
      <c r="F66" s="1"/>
      <c r="G66" s="2"/>
    </row>
    <row r="67" spans="6:7" x14ac:dyDescent="0.25">
      <c r="F67" s="1"/>
      <c r="G67" s="2"/>
    </row>
    <row r="68" spans="6:7" x14ac:dyDescent="0.25">
      <c r="F68" s="1"/>
      <c r="G68" s="2"/>
    </row>
    <row r="69" spans="6:7" x14ac:dyDescent="0.25">
      <c r="F69" s="1"/>
      <c r="G69" s="2"/>
    </row>
    <row r="70" spans="6:7" x14ac:dyDescent="0.25">
      <c r="F70" s="1"/>
      <c r="G70" s="2"/>
    </row>
    <row r="71" spans="6:7" x14ac:dyDescent="0.25">
      <c r="F71" s="1"/>
      <c r="G71" s="2"/>
    </row>
    <row r="72" spans="6:7" x14ac:dyDescent="0.25">
      <c r="F72" s="1"/>
      <c r="G72" s="2"/>
    </row>
    <row r="73" spans="6:7" x14ac:dyDescent="0.25">
      <c r="F73" s="1"/>
      <c r="G73" s="2"/>
    </row>
    <row r="74" spans="6:7" x14ac:dyDescent="0.25">
      <c r="F74" s="1"/>
      <c r="G74" s="2"/>
    </row>
    <row r="75" spans="6:7" x14ac:dyDescent="0.25">
      <c r="F75" s="1"/>
      <c r="G75" s="2"/>
    </row>
    <row r="76" spans="6:7" x14ac:dyDescent="0.25">
      <c r="F76" s="1"/>
      <c r="G76" s="2"/>
    </row>
    <row r="77" spans="6:7" x14ac:dyDescent="0.25">
      <c r="F77" s="1"/>
      <c r="G77" s="2"/>
    </row>
    <row r="78" spans="6:7" x14ac:dyDescent="0.25">
      <c r="F78" s="1"/>
      <c r="G78" s="2"/>
    </row>
    <row r="79" spans="6:7" x14ac:dyDescent="0.25">
      <c r="F79" s="1"/>
      <c r="G79" s="2"/>
    </row>
    <row r="80" spans="6:7" x14ac:dyDescent="0.25">
      <c r="F80" s="1"/>
      <c r="G80" s="2"/>
    </row>
    <row r="81" spans="6:7" x14ac:dyDescent="0.25">
      <c r="F81" s="1"/>
      <c r="G81" s="2"/>
    </row>
    <row r="82" spans="6:7" x14ac:dyDescent="0.25">
      <c r="F82" s="1"/>
      <c r="G82" s="2"/>
    </row>
    <row r="83" spans="6:7" x14ac:dyDescent="0.25">
      <c r="F83" s="1"/>
      <c r="G83" s="2"/>
    </row>
    <row r="84" spans="6:7" x14ac:dyDescent="0.25">
      <c r="F84" s="1"/>
      <c r="G84" s="2"/>
    </row>
    <row r="85" spans="6:7" x14ac:dyDescent="0.25">
      <c r="F85" s="1"/>
      <c r="G85" s="2"/>
    </row>
    <row r="86" spans="6:7" x14ac:dyDescent="0.25">
      <c r="F86" s="1"/>
      <c r="G86" s="2"/>
    </row>
    <row r="87" spans="6:7" x14ac:dyDescent="0.25">
      <c r="F87" s="1"/>
      <c r="G87" s="2"/>
    </row>
    <row r="88" spans="6:7" x14ac:dyDescent="0.25">
      <c r="F88" s="1"/>
      <c r="G88" s="2"/>
    </row>
    <row r="89" spans="6:7" x14ac:dyDescent="0.25">
      <c r="F89" s="1"/>
      <c r="G89" s="2"/>
    </row>
    <row r="90" spans="6:7" x14ac:dyDescent="0.25">
      <c r="F90" s="1"/>
      <c r="G90" s="2"/>
    </row>
    <row r="91" spans="6:7" x14ac:dyDescent="0.25">
      <c r="F91" s="1"/>
      <c r="G91" s="2"/>
    </row>
    <row r="92" spans="6:7" x14ac:dyDescent="0.25">
      <c r="F92" s="1"/>
      <c r="G92" s="2"/>
    </row>
    <row r="93" spans="6:7" x14ac:dyDescent="0.25">
      <c r="F93" s="1"/>
      <c r="G93" s="2"/>
    </row>
    <row r="94" spans="6:7" x14ac:dyDescent="0.25">
      <c r="F94" s="1"/>
      <c r="G94" s="2"/>
    </row>
    <row r="95" spans="6:7" x14ac:dyDescent="0.25">
      <c r="F95" s="1"/>
      <c r="G95" s="2"/>
    </row>
    <row r="96" spans="6:7" x14ac:dyDescent="0.25">
      <c r="F96" s="1"/>
      <c r="G96" s="2"/>
    </row>
    <row r="97" spans="6:7" x14ac:dyDescent="0.25">
      <c r="F97" s="1"/>
      <c r="G97" s="2"/>
    </row>
    <row r="98" spans="6:7" x14ac:dyDescent="0.25">
      <c r="F98" s="1"/>
      <c r="G98" s="2"/>
    </row>
    <row r="99" spans="6:7" x14ac:dyDescent="0.25">
      <c r="F99" s="1"/>
      <c r="G99" s="2"/>
    </row>
    <row r="100" spans="6:7" x14ac:dyDescent="0.25">
      <c r="F100" s="1"/>
      <c r="G100" s="2"/>
    </row>
    <row r="101" spans="6:7" x14ac:dyDescent="0.25">
      <c r="F101" s="1"/>
      <c r="G101" s="2"/>
    </row>
    <row r="102" spans="6:7" x14ac:dyDescent="0.25">
      <c r="F102" s="1"/>
      <c r="G102" s="2"/>
    </row>
    <row r="103" spans="6:7" x14ac:dyDescent="0.25">
      <c r="F103" s="1"/>
      <c r="G103" s="2"/>
    </row>
    <row r="104" spans="6:7" x14ac:dyDescent="0.25">
      <c r="F104" s="1"/>
      <c r="G104" s="2"/>
    </row>
    <row r="105" spans="6:7" x14ac:dyDescent="0.25">
      <c r="F105" s="1"/>
      <c r="G105" s="2"/>
    </row>
    <row r="106" spans="6:7" x14ac:dyDescent="0.25">
      <c r="F106" s="1"/>
      <c r="G106" s="2"/>
    </row>
    <row r="107" spans="6:7" x14ac:dyDescent="0.25">
      <c r="F107" s="1"/>
      <c r="G107" s="2"/>
    </row>
    <row r="108" spans="6:7" x14ac:dyDescent="0.25">
      <c r="F108" s="1"/>
      <c r="G108" s="2"/>
    </row>
    <row r="109" spans="6:7" x14ac:dyDescent="0.25">
      <c r="F109" s="1"/>
      <c r="G109" s="2"/>
    </row>
    <row r="110" spans="6:7" x14ac:dyDescent="0.25">
      <c r="F110" s="1"/>
      <c r="G110" s="2"/>
    </row>
    <row r="111" spans="6:7" x14ac:dyDescent="0.25">
      <c r="F111" s="1"/>
      <c r="G111" s="2"/>
    </row>
    <row r="112" spans="6:7" x14ac:dyDescent="0.25">
      <c r="F112" s="1"/>
      <c r="G112" s="2"/>
    </row>
    <row r="113" spans="6:7" x14ac:dyDescent="0.25">
      <c r="F113" s="1"/>
      <c r="G113" s="2"/>
    </row>
    <row r="114" spans="6:7" x14ac:dyDescent="0.25">
      <c r="F114" s="1"/>
      <c r="G114" s="2"/>
    </row>
    <row r="115" spans="6:7" x14ac:dyDescent="0.25">
      <c r="F115" s="1"/>
      <c r="G115" s="2"/>
    </row>
    <row r="116" spans="6:7" x14ac:dyDescent="0.25">
      <c r="F116" s="1"/>
      <c r="G116" s="2"/>
    </row>
    <row r="117" spans="6:7" x14ac:dyDescent="0.25">
      <c r="F117" s="1"/>
      <c r="G117" s="2"/>
    </row>
    <row r="118" spans="6:7" x14ac:dyDescent="0.25">
      <c r="F118" s="1"/>
      <c r="G118" s="2"/>
    </row>
    <row r="119" spans="6:7" x14ac:dyDescent="0.25">
      <c r="F119" s="1"/>
      <c r="G119" s="2"/>
    </row>
    <row r="120" spans="6:7" x14ac:dyDescent="0.25">
      <c r="F120" s="1"/>
      <c r="G120" s="2"/>
    </row>
    <row r="121" spans="6:7" x14ac:dyDescent="0.25">
      <c r="F121" s="1"/>
      <c r="G121" s="2"/>
    </row>
    <row r="122" spans="6:7" x14ac:dyDescent="0.25">
      <c r="F122" s="1"/>
      <c r="G122" s="2"/>
    </row>
    <row r="123" spans="6:7" x14ac:dyDescent="0.25">
      <c r="F123" s="1"/>
      <c r="G123" s="2"/>
    </row>
    <row r="124" spans="6:7" x14ac:dyDescent="0.25">
      <c r="F124" s="1"/>
      <c r="G124" s="2"/>
    </row>
    <row r="125" spans="6:7" x14ac:dyDescent="0.25">
      <c r="F125" s="1"/>
      <c r="G125" s="2"/>
    </row>
    <row r="126" spans="6:7" x14ac:dyDescent="0.25">
      <c r="F126" s="1"/>
      <c r="G126" s="2"/>
    </row>
    <row r="127" spans="6:7" x14ac:dyDescent="0.25">
      <c r="F127" s="1"/>
      <c r="G127" s="2"/>
    </row>
    <row r="128" spans="6:7" x14ac:dyDescent="0.25">
      <c r="F128" s="1"/>
      <c r="G128" s="2"/>
    </row>
    <row r="129" spans="6:7" x14ac:dyDescent="0.25">
      <c r="F129" s="1"/>
      <c r="G129" s="2"/>
    </row>
    <row r="130" spans="6:7" x14ac:dyDescent="0.25">
      <c r="F130" s="1"/>
      <c r="G130" s="2"/>
    </row>
    <row r="131" spans="6:7" x14ac:dyDescent="0.25">
      <c r="F131" s="1"/>
      <c r="G131" s="2"/>
    </row>
    <row r="132" spans="6:7" x14ac:dyDescent="0.25">
      <c r="F132" s="1"/>
      <c r="G132" s="2"/>
    </row>
    <row r="133" spans="6:7" x14ac:dyDescent="0.25">
      <c r="F133" s="1"/>
      <c r="G133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Chris Turner</cp:lastModifiedBy>
  <dcterms:created xsi:type="dcterms:W3CDTF">2014-01-17T23:11:44Z</dcterms:created>
  <dcterms:modified xsi:type="dcterms:W3CDTF">2015-07-01T17:59:17Z</dcterms:modified>
</cp:coreProperties>
</file>